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ax Form Templates\Tax Forms (IT)\11.01.20 (all forms watermark)\Excel copies\"/>
    </mc:Choice>
  </mc:AlternateContent>
  <workbookProtection workbookPassword="CE95" lockStructure="1"/>
  <bookViews>
    <workbookView xWindow="0" yWindow="0" windowWidth="24000" windowHeight="9435"/>
  </bookViews>
  <sheets>
    <sheet name="NGC-01 " sheetId="1" r:id="rId1"/>
    <sheet name="NGC-01 (Advance Payment Only)" sheetId="2" r:id="rId2"/>
  </sheets>
  <definedNames>
    <definedName name="_xlnm.Print_Area" localSheetId="0">'NGC-01 '!$A$1:$O$78</definedName>
    <definedName name="_xlnm.Print_Area" localSheetId="1">'NGC-01 (Advance Payment Only)'!$A$1:$O$78</definedName>
  </definedNames>
  <calcPr calcId="152511"/>
</workbook>
</file>

<file path=xl/calcChain.xml><?xml version="1.0" encoding="utf-8"?>
<calcChain xmlns="http://schemas.openxmlformats.org/spreadsheetml/2006/main">
  <c r="M41" i="2" l="1"/>
  <c r="N27" i="2"/>
  <c r="M25" i="2"/>
  <c r="N27" i="1"/>
  <c r="M25" i="1"/>
  <c r="M27" i="1"/>
  <c r="M29" i="1"/>
  <c r="J34" i="1"/>
  <c r="J32" i="1"/>
  <c r="M27" i="2"/>
  <c r="M29" i="2"/>
  <c r="J33" i="2"/>
  <c r="M36" i="2"/>
  <c r="J32" i="2"/>
  <c r="J34" i="2"/>
  <c r="M43" i="2"/>
  <c r="M46" i="2"/>
  <c r="M48" i="2"/>
  <c r="L56" i="2"/>
  <c r="M50" i="2"/>
  <c r="J33" i="1"/>
  <c r="M36" i="1"/>
  <c r="M53" i="2"/>
  <c r="M58" i="2"/>
  <c r="J39" i="1"/>
  <c r="M41" i="1"/>
  <c r="M43" i="1"/>
  <c r="M46" i="1"/>
  <c r="M48" i="1"/>
  <c r="M56" i="2"/>
  <c r="L56" i="1"/>
  <c r="M51" i="1"/>
  <c r="M53" i="1"/>
  <c r="M56" i="1"/>
  <c r="M58" i="1"/>
  <c r="M60" i="1"/>
  <c r="M60" i="2"/>
</calcChain>
</file>

<file path=xl/sharedStrings.xml><?xml version="1.0" encoding="utf-8"?>
<sst xmlns="http://schemas.openxmlformats.org/spreadsheetml/2006/main" count="139" uniqueCount="74">
  <si>
    <t xml:space="preserve">   NEVADA GAMING COMMISSION</t>
  </si>
  <si>
    <t>NONRESTRICTED LICESNEES ONLY</t>
  </si>
  <si>
    <t>MONTHLY GROSS REVENUE REPORT</t>
  </si>
  <si>
    <t>This report, with your remittance payable to the order of the NEVADA GAMING COMMISSION, is required to be filed MONTHLY, NOT LATER THAN THE 15TH OF THE MONTH, covering the preceding calendar month.</t>
  </si>
  <si>
    <t xml:space="preserve">Period Covered: </t>
  </si>
  <si>
    <t>Filing Deadline:</t>
  </si>
  <si>
    <t>For Office Use Only</t>
  </si>
  <si>
    <t>Account Number:</t>
  </si>
  <si>
    <t>Check Number</t>
  </si>
  <si>
    <t>Legal Name:</t>
  </si>
  <si>
    <t>Trade Name:</t>
  </si>
  <si>
    <t>Batch Number</t>
  </si>
  <si>
    <t>Address:</t>
  </si>
  <si>
    <t>City, State, Zip:</t>
  </si>
  <si>
    <t>Entry Date</t>
  </si>
  <si>
    <t>Please correct if in error</t>
  </si>
  <si>
    <r>
      <t xml:space="preserve">  1. </t>
    </r>
    <r>
      <rPr>
        <b/>
        <sz val="10"/>
        <rFont val="Arial"/>
        <family val="2"/>
      </rPr>
      <t>GROSS REVENUE</t>
    </r>
    <r>
      <rPr>
        <sz val="10"/>
        <rFont val="Arial"/>
        <family val="2"/>
      </rPr>
      <t xml:space="preserve"> before adjustments</t>
    </r>
    <r>
      <rPr>
        <sz val="8"/>
        <rFont val="Arial"/>
        <family val="2"/>
      </rPr>
      <t xml:space="preserve"> [from NGC-31]</t>
    </r>
  </si>
  <si>
    <t>$</t>
  </si>
  <si>
    <r>
      <t xml:space="preserve">  2. </t>
    </r>
    <r>
      <rPr>
        <b/>
        <sz val="10"/>
        <rFont val="Arial"/>
        <family val="2"/>
      </rPr>
      <t>ADJUSTMENTS:</t>
    </r>
  </si>
  <si>
    <t xml:space="preserve">      A. Cage credit issued</t>
  </si>
  <si>
    <t xml:space="preserve">      B. Collections in areas other than the pit</t>
  </si>
  <si>
    <t xml:space="preserve">      C. Net of return checks</t>
  </si>
  <si>
    <r>
      <t xml:space="preserve">      D. </t>
    </r>
    <r>
      <rPr>
        <b/>
        <sz val="10"/>
        <rFont val="Arial"/>
        <family val="2"/>
      </rPr>
      <t xml:space="preserve">NET ADJUSTMENTS </t>
    </r>
    <r>
      <rPr>
        <sz val="8"/>
        <rFont val="Arial"/>
        <family val="2"/>
      </rPr>
      <t>[Line 2A + 2B +/- 2C]</t>
    </r>
  </si>
  <si>
    <r>
      <t xml:space="preserve">  3. </t>
    </r>
    <r>
      <rPr>
        <b/>
        <sz val="10"/>
        <rFont val="Arial"/>
        <family val="2"/>
      </rPr>
      <t>LOSS CARRY-OVER:</t>
    </r>
    <r>
      <rPr>
        <sz val="10"/>
        <rFont val="Arial"/>
        <family val="2"/>
      </rPr>
      <t xml:space="preserve"> </t>
    </r>
  </si>
  <si>
    <r>
      <t xml:space="preserve">          </t>
    </r>
    <r>
      <rPr>
        <sz val="10"/>
        <rFont val="Arial"/>
        <family val="2"/>
      </rPr>
      <t xml:space="preserve">                              </t>
    </r>
    <r>
      <rPr>
        <sz val="8"/>
        <rFont val="Arial"/>
        <family val="2"/>
      </rPr>
      <t xml:space="preserve">Amount [not to exceed Line 1 + Line 2D]              </t>
    </r>
  </si>
  <si>
    <r>
      <t xml:space="preserve">  4. </t>
    </r>
    <r>
      <rPr>
        <b/>
        <sz val="10"/>
        <rFont val="Arial"/>
        <family val="2"/>
      </rPr>
      <t>GROSS REVENUE</t>
    </r>
    <r>
      <rPr>
        <sz val="10"/>
        <rFont val="Arial"/>
        <family val="2"/>
      </rPr>
      <t xml:space="preserve"> </t>
    </r>
    <r>
      <rPr>
        <sz val="8"/>
        <rFont val="Arial"/>
        <family val="2"/>
      </rPr>
      <t>[Line 1 +/- Line 2 – Line 3]</t>
    </r>
  </si>
  <si>
    <r>
      <t xml:space="preserve">  5. </t>
    </r>
    <r>
      <rPr>
        <b/>
        <sz val="10"/>
        <rFont val="Arial"/>
        <family val="2"/>
      </rPr>
      <t>LICENSE FEE COMPUTATION:</t>
    </r>
    <r>
      <rPr>
        <sz val="10"/>
        <rFont val="Arial"/>
        <family val="2"/>
      </rPr>
      <t xml:space="preserve"> </t>
    </r>
    <r>
      <rPr>
        <sz val="8"/>
        <rFont val="Arial"/>
        <family val="2"/>
      </rPr>
      <t>NRS 463.370(1)</t>
    </r>
  </si>
  <si>
    <t xml:space="preserve">      A. 3.5% of the first $50,000 on Line 4</t>
  </si>
  <si>
    <t xml:space="preserve">      B. 4.5% of the next $84,000 on Line 4</t>
  </si>
  <si>
    <t xml:space="preserve">      C. 6.75% of the remainder of Line 4</t>
  </si>
  <si>
    <r>
      <t xml:space="preserve">  6. </t>
    </r>
    <r>
      <rPr>
        <b/>
        <sz val="10"/>
        <rFont val="Arial"/>
        <family val="2"/>
      </rPr>
      <t>ESTIMATED FEE DUE BASED ON GROSS REVENUE</t>
    </r>
    <r>
      <rPr>
        <sz val="10"/>
        <rFont val="Arial"/>
        <family val="2"/>
      </rPr>
      <t xml:space="preserve"> </t>
    </r>
    <r>
      <rPr>
        <sz val="8"/>
        <rFont val="Arial"/>
        <family val="2"/>
      </rPr>
      <t>[ 5A + 5B + 5C]</t>
    </r>
    <r>
      <rPr>
        <sz val="10"/>
        <rFont val="Arial"/>
        <family val="2"/>
      </rPr>
      <t xml:space="preserve"> </t>
    </r>
  </si>
  <si>
    <r>
      <t xml:space="preserve">  7. </t>
    </r>
    <r>
      <rPr>
        <b/>
        <sz val="10"/>
        <rFont val="Arial"/>
        <family val="2"/>
      </rPr>
      <t xml:space="preserve">ESTIMATED FEE ADJUSTMENT: </t>
    </r>
    <r>
      <rPr>
        <sz val="8"/>
        <rFont val="Arial"/>
        <family val="2"/>
      </rPr>
      <t>NRS</t>
    </r>
    <r>
      <rPr>
        <sz val="10"/>
        <rFont val="Arial"/>
        <family val="2"/>
      </rPr>
      <t xml:space="preserve"> </t>
    </r>
    <r>
      <rPr>
        <sz val="8"/>
        <rFont val="Arial"/>
        <family val="2"/>
      </rPr>
      <t>463.370(6)(b)</t>
    </r>
  </si>
  <si>
    <r>
      <t xml:space="preserve">      A. Current month’s actual FEE DUE </t>
    </r>
    <r>
      <rPr>
        <sz val="8"/>
        <rFont val="Arial"/>
        <family val="2"/>
      </rPr>
      <t>[Line 6]</t>
    </r>
  </si>
  <si>
    <t xml:space="preserve">      B. Estimated payment on                </t>
  </si>
  <si>
    <r>
      <t xml:space="preserve">      C. Estimated Fee Adjustment </t>
    </r>
    <r>
      <rPr>
        <sz val="8"/>
        <rFont val="Arial"/>
        <family val="2"/>
      </rPr>
      <t>[Line 7A – 7B]</t>
    </r>
  </si>
  <si>
    <r>
      <t xml:space="preserve">  8. </t>
    </r>
    <r>
      <rPr>
        <b/>
        <sz val="10"/>
        <rFont val="Arial"/>
        <family val="2"/>
      </rPr>
      <t>SUBTOTAL</t>
    </r>
    <r>
      <rPr>
        <sz val="10"/>
        <rFont val="Arial"/>
        <family val="2"/>
      </rPr>
      <t xml:space="preserve"> [Line 6 +/- Line 7C]</t>
    </r>
  </si>
  <si>
    <r>
      <t xml:space="preserve">  9. </t>
    </r>
    <r>
      <rPr>
        <b/>
        <sz val="10"/>
        <rFont val="Arial"/>
        <family val="2"/>
      </rPr>
      <t>CREDIT from PRIOR PERIOD</t>
    </r>
    <r>
      <rPr>
        <sz val="10"/>
        <rFont val="Arial"/>
        <family val="2"/>
      </rPr>
      <t xml:space="preserve"> </t>
    </r>
  </si>
  <si>
    <t xml:space="preserve">Total CREDIT </t>
  </si>
  <si>
    <t>[not to exceed Line 8]</t>
  </si>
  <si>
    <r>
      <t xml:space="preserve"> 10. </t>
    </r>
    <r>
      <rPr>
        <b/>
        <sz val="10"/>
        <rFont val="Arial"/>
        <family val="2"/>
      </rPr>
      <t xml:space="preserve">TOTAL DUE BEFORE TRANSFERABLE TAX CREDIT </t>
    </r>
    <r>
      <rPr>
        <sz val="8"/>
        <rFont val="Arial"/>
        <family val="2"/>
      </rPr>
      <t>[Line 8 – Line 9]</t>
    </r>
  </si>
  <si>
    <r>
      <t xml:space="preserve"> 11. </t>
    </r>
    <r>
      <rPr>
        <b/>
        <sz val="10"/>
        <rFont val="Arial"/>
        <family val="2"/>
      </rPr>
      <t xml:space="preserve">TRANSFERABLE TAX CREDIT </t>
    </r>
    <r>
      <rPr>
        <sz val="8"/>
        <rFont val="Arial"/>
        <family val="2"/>
      </rPr>
      <t>NRS</t>
    </r>
    <r>
      <rPr>
        <sz val="10"/>
        <rFont val="Arial"/>
        <family val="2"/>
      </rPr>
      <t xml:space="preserve"> </t>
    </r>
    <r>
      <rPr>
        <sz val="8"/>
        <rFont val="Arial"/>
        <family val="2"/>
      </rPr>
      <t>360.759</t>
    </r>
    <r>
      <rPr>
        <sz val="10"/>
        <rFont val="Arial"/>
        <family val="2"/>
      </rPr>
      <t xml:space="preserve"> </t>
    </r>
  </si>
  <si>
    <t>[not to exceed Line 10]</t>
  </si>
  <si>
    <r>
      <t xml:space="preserve"> 12. </t>
    </r>
    <r>
      <rPr>
        <b/>
        <sz val="10"/>
        <rFont val="Arial"/>
        <family val="2"/>
      </rPr>
      <t>TOTAL DUE BEFORE PENALTY</t>
    </r>
    <r>
      <rPr>
        <sz val="10"/>
        <rFont val="Arial"/>
        <family val="2"/>
      </rPr>
      <t xml:space="preserve"> </t>
    </r>
    <r>
      <rPr>
        <sz val="8"/>
        <rFont val="Arial"/>
        <family val="2"/>
      </rPr>
      <t>[Line 10 - Line 11]</t>
    </r>
  </si>
  <si>
    <r>
      <t xml:space="preserve"> 13.</t>
    </r>
    <r>
      <rPr>
        <b/>
        <sz val="10"/>
        <rFont val="Arial"/>
        <family val="2"/>
      </rPr>
      <t xml:space="preserve"> PENALTY FOR LATE PAYMENT</t>
    </r>
    <r>
      <rPr>
        <sz val="10"/>
        <rFont val="Arial"/>
        <family val="2"/>
      </rPr>
      <t xml:space="preserve">: </t>
    </r>
    <r>
      <rPr>
        <sz val="8"/>
        <rFont val="Arial"/>
        <family val="2"/>
      </rPr>
      <t>NRS 463.270(5)   Enter number of days late:</t>
    </r>
  </si>
  <si>
    <r>
      <t xml:space="preserve"> 14. </t>
    </r>
    <r>
      <rPr>
        <b/>
        <sz val="10"/>
        <rFont val="Arial"/>
        <family val="2"/>
      </rPr>
      <t>TOTAL AMOUNT DUE</t>
    </r>
    <r>
      <rPr>
        <sz val="10"/>
        <rFont val="Arial"/>
        <family val="2"/>
      </rPr>
      <t xml:space="preserve">: </t>
    </r>
    <r>
      <rPr>
        <sz val="8"/>
        <rFont val="Arial"/>
        <family val="2"/>
      </rPr>
      <t>[Line 12 + Line 13A or 13B]</t>
    </r>
  </si>
  <si>
    <t>Please make remittance payable to: NEVADA GAMING COMMISSION</t>
  </si>
  <si>
    <t>Return to the Nevada Gaming Control Board, PO Box 8004, Carson City, NV  89702-8004.</t>
  </si>
  <si>
    <r>
      <t xml:space="preserve">Pursuant to NRS 353.1467, payments made to the State, in the </t>
    </r>
    <r>
      <rPr>
        <b/>
        <u/>
        <sz val="7"/>
        <rFont val="Arial"/>
        <family val="2"/>
      </rPr>
      <t>aggregate</t>
    </r>
    <r>
      <rPr>
        <b/>
        <sz val="7"/>
        <rFont val="Arial"/>
        <family val="2"/>
      </rPr>
      <t>, that amount to $10,000 or more must be sent electronically.</t>
    </r>
  </si>
  <si>
    <t xml:space="preserve">            I,</t>
  </si>
  <si>
    <t xml:space="preserve"> certify and declare under the penalties of perjury that I am the </t>
  </si>
  <si>
    <t xml:space="preserve">of the business named above; that this is a true, correct and complete report </t>
  </si>
  <si>
    <t>(Owner, Partner, President, Treasurer, Other-describe)</t>
  </si>
  <si>
    <t xml:space="preserve">to the best of my knowledge, information, and belief; and that this application and report is made with the knowledge and </t>
  </si>
  <si>
    <t>consent of all other individuals licensed.</t>
  </si>
  <si>
    <t>Dated</t>
  </si>
  <si>
    <t>Signed</t>
  </si>
  <si>
    <t>Person to contact regarding this report:</t>
  </si>
  <si>
    <t>Name:</t>
  </si>
  <si>
    <t>Phone:</t>
  </si>
  <si>
    <t>RETURN ORIGINAL AND MAKE DUPLICATE FOR YOUR RECORDS</t>
  </si>
  <si>
    <t>N/A</t>
  </si>
  <si>
    <r>
      <t xml:space="preserve">  8. </t>
    </r>
    <r>
      <rPr>
        <b/>
        <sz val="10"/>
        <rFont val="Arial"/>
        <family val="2"/>
      </rPr>
      <t>SUBTOTAL</t>
    </r>
    <r>
      <rPr>
        <sz val="10"/>
        <rFont val="Arial"/>
        <family val="2"/>
      </rPr>
      <t xml:space="preserve"> </t>
    </r>
    <r>
      <rPr>
        <sz val="8"/>
        <rFont val="Arial"/>
        <family val="2"/>
      </rPr>
      <t>[Line 6 +/- Line 7C]</t>
    </r>
  </si>
  <si>
    <r>
      <t xml:space="preserve"> 10. </t>
    </r>
    <r>
      <rPr>
        <b/>
        <sz val="10"/>
        <rFont val="Arial"/>
        <family val="2"/>
      </rPr>
      <t>SUBTOTAL</t>
    </r>
    <r>
      <rPr>
        <sz val="10"/>
        <rFont val="Arial"/>
        <family val="2"/>
      </rPr>
      <t xml:space="preserve"> </t>
    </r>
    <r>
      <rPr>
        <sz val="8"/>
        <rFont val="Arial"/>
        <family val="2"/>
      </rPr>
      <t>[Line 8 – Line 9]</t>
    </r>
  </si>
  <si>
    <r>
      <t xml:space="preserve"> 11. </t>
    </r>
    <r>
      <rPr>
        <b/>
        <sz val="10"/>
        <rFont val="Arial"/>
        <family val="2"/>
      </rPr>
      <t xml:space="preserve">ADVANCE ESTIMATED PAYMENT </t>
    </r>
    <r>
      <rPr>
        <sz val="8"/>
        <rFont val="Arial"/>
        <family val="2"/>
      </rPr>
      <t>NRS 463.370(3)</t>
    </r>
    <r>
      <rPr>
        <b/>
        <sz val="8"/>
        <rFont val="Arial"/>
        <family val="2"/>
      </rPr>
      <t xml:space="preserve"> [Three (3) times the amount on line 6]</t>
    </r>
    <r>
      <rPr>
        <sz val="10"/>
        <rFont val="Arial"/>
        <family val="2"/>
      </rPr>
      <t xml:space="preserve"> </t>
    </r>
  </si>
  <si>
    <t xml:space="preserve">      Note: Applies only to the first FULL month of operation for a NEW LICENSEE </t>
  </si>
  <si>
    <t xml:space="preserve">        A.  Fewer than 10 days late: 25% of Line 12 but not less than $50 or more than $1,000</t>
  </si>
  <si>
    <t xml:space="preserve">        B.  Ten or more days late:  25% of Line 12, but not less than $50 or more than $5,000</t>
  </si>
  <si>
    <r>
      <t xml:space="preserve"> 12. </t>
    </r>
    <r>
      <rPr>
        <b/>
        <sz val="10"/>
        <rFont val="Arial"/>
        <family val="2"/>
      </rPr>
      <t>TOTAL DUE BEFORE PENALTY</t>
    </r>
    <r>
      <rPr>
        <sz val="10"/>
        <rFont val="Arial"/>
        <family val="2"/>
      </rPr>
      <t xml:space="preserve"> </t>
    </r>
    <r>
      <rPr>
        <sz val="8"/>
        <rFont val="Arial"/>
        <family val="2"/>
      </rPr>
      <t>[Line 10 + Line 11]</t>
    </r>
  </si>
  <si>
    <t xml:space="preserve">        A.  Fewer than 10 days late: 25% of Line 12 but not less than $50 or more than $1,000.</t>
  </si>
  <si>
    <t xml:space="preserve">        B.  Ten or more days late:  25% of Line 12, but not less than $50 or more than $5,000.</t>
  </si>
  <si>
    <t xml:space="preserve">Effective November 1, 2016, pursuant to Nevada Gaming Commission Regulation 6.030, all Nevada Gaming licensees </t>
  </si>
  <si>
    <t xml:space="preserve">the Nevada Gaming Control Board. </t>
  </si>
  <si>
    <t>must report and pay their gaming taxes and fees, and all reports relating thereto, pursuant to an electronic transfer approved by</t>
  </si>
  <si>
    <t>NGC-01 (11-01-20)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</si>
</sst>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11" x14ac:knownFonts="1">
    <font>
      <sz val="10"/>
      <name val="Arial"/>
      <family val="2"/>
    </font>
    <font>
      <sz val="10"/>
      <name val="Arial"/>
      <family val="2"/>
    </font>
    <font>
      <sz val="6"/>
      <name val="Arial"/>
      <family val="2"/>
    </font>
    <font>
      <b/>
      <sz val="14"/>
      <name val="Arial"/>
      <family val="2"/>
    </font>
    <font>
      <b/>
      <sz val="10"/>
      <name val="Arial"/>
      <family val="2"/>
    </font>
    <font>
      <sz val="8"/>
      <name val="Arial"/>
      <family val="2"/>
    </font>
    <font>
      <sz val="7"/>
      <name val="Arial"/>
      <family val="2"/>
    </font>
    <font>
      <b/>
      <sz val="7"/>
      <name val="Arial"/>
      <family val="2"/>
    </font>
    <font>
      <b/>
      <u/>
      <sz val="7"/>
      <name val="Arial"/>
      <family val="2"/>
    </font>
    <font>
      <b/>
      <sz val="8"/>
      <name val="Arial"/>
      <family val="2"/>
    </font>
    <font>
      <u/>
      <sz val="10"/>
      <name val="Arial"/>
      <family val="2"/>
    </font>
  </fonts>
  <fills count="2">
    <fill>
      <patternFill patternType="none"/>
    </fill>
    <fill>
      <patternFill patternType="gray125"/>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thick">
        <color indexed="64"/>
      </top>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44" fontId="1" fillId="0" borderId="0" applyFont="0" applyFill="0" applyBorder="0" applyAlignment="0" applyProtection="0"/>
  </cellStyleXfs>
  <cellXfs count="149">
    <xf numFmtId="0" fontId="0" fillId="0" borderId="0" xfId="0"/>
    <xf numFmtId="0" fontId="0" fillId="0" borderId="1" xfId="0" applyBorder="1" applyProtection="1"/>
    <xf numFmtId="0" fontId="2" fillId="0" borderId="2" xfId="0" applyFont="1" applyFill="1" applyBorder="1" applyAlignment="1" applyProtection="1">
      <alignment horizontal="left"/>
    </xf>
    <xf numFmtId="0" fontId="1" fillId="0" borderId="2" xfId="0" applyFont="1" applyFill="1" applyBorder="1" applyAlignment="1" applyProtection="1">
      <alignment horizontal="center"/>
    </xf>
    <xf numFmtId="0" fontId="0" fillId="0" borderId="3" xfId="0" applyBorder="1" applyProtection="1"/>
    <xf numFmtId="0" fontId="0" fillId="0" borderId="0" xfId="0" applyProtection="1"/>
    <xf numFmtId="0" fontId="0" fillId="0" borderId="4" xfId="0" applyBorder="1" applyProtection="1"/>
    <xf numFmtId="0" fontId="2" fillId="0" borderId="0" xfId="0" applyFont="1" applyBorder="1" applyAlignment="1" applyProtection="1">
      <alignment horizontal="left" vertical="center"/>
    </xf>
    <xf numFmtId="0" fontId="2" fillId="0" borderId="0" xfId="0" applyFont="1" applyFill="1" applyBorder="1" applyAlignment="1" applyProtection="1">
      <alignment horizontal="left"/>
    </xf>
    <xf numFmtId="0" fontId="1" fillId="0" borderId="0" xfId="0" applyFont="1" applyFill="1" applyBorder="1" applyAlignment="1" applyProtection="1">
      <alignment horizontal="center"/>
    </xf>
    <xf numFmtId="0" fontId="0" fillId="0" borderId="5" xfId="0" applyBorder="1" applyProtection="1"/>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0" xfId="0" applyAlignment="1" applyProtection="1">
      <alignment horizontal="center"/>
    </xf>
    <xf numFmtId="17" fontId="4" fillId="0" borderId="0" xfId="0" applyNumberFormat="1" applyFont="1" applyBorder="1" applyAlignment="1" applyProtection="1">
      <alignment horizontal="right" vertical="center"/>
    </xf>
    <xf numFmtId="17" fontId="0" fillId="0" borderId="0" xfId="0" applyNumberFormat="1" applyBorder="1" applyAlignment="1" applyProtection="1">
      <alignment horizontal="right" vertical="center"/>
    </xf>
    <xf numFmtId="0" fontId="4" fillId="0" borderId="0" xfId="0" applyFont="1" applyBorder="1" applyAlignment="1" applyProtection="1">
      <alignment horizontal="right" vertical="center"/>
    </xf>
    <xf numFmtId="49" fontId="4" fillId="0" borderId="0" xfId="0" applyNumberFormat="1" applyFont="1" applyBorder="1" applyAlignment="1" applyProtection="1">
      <alignment horizontal="center" vertical="center"/>
    </xf>
    <xf numFmtId="49" fontId="0" fillId="0" borderId="6" xfId="0" applyNumberFormat="1" applyFont="1" applyBorder="1" applyAlignment="1" applyProtection="1">
      <alignment vertical="center"/>
    </xf>
    <xf numFmtId="49" fontId="0" fillId="0" borderId="0" xfId="0" applyNumberFormat="1" applyFont="1" applyBorder="1" applyAlignment="1" applyProtection="1">
      <alignment vertical="center"/>
    </xf>
    <xf numFmtId="49" fontId="1" fillId="0" borderId="0" xfId="0" applyNumberFormat="1" applyFont="1" applyBorder="1" applyAlignment="1" applyProtection="1">
      <alignment horizontal="right" vertical="center" wrapText="1"/>
    </xf>
    <xf numFmtId="49" fontId="0" fillId="0" borderId="0" xfId="0" applyNumberFormat="1" applyFont="1" applyBorder="1" applyAlignment="1" applyProtection="1">
      <alignment vertical="center" wrapText="1"/>
    </xf>
    <xf numFmtId="0" fontId="5" fillId="0" borderId="7" xfId="0" applyFont="1" applyBorder="1" applyAlignment="1" applyProtection="1">
      <alignment horizontal="center" vertical="center"/>
    </xf>
    <xf numFmtId="0" fontId="0" fillId="0" borderId="7" xfId="0" applyBorder="1" applyAlignment="1" applyProtection="1">
      <alignment vertical="center"/>
    </xf>
    <xf numFmtId="0" fontId="0" fillId="0" borderId="8" xfId="0" applyBorder="1" applyAlignment="1" applyProtection="1">
      <alignment vertical="center"/>
    </xf>
    <xf numFmtId="0" fontId="5" fillId="0" borderId="0" xfId="0" applyFont="1" applyBorder="1" applyAlignment="1" applyProtection="1">
      <alignment horizontal="center" vertical="center"/>
    </xf>
    <xf numFmtId="0" fontId="0" fillId="0" borderId="0" xfId="0" applyBorder="1" applyAlignment="1" applyProtection="1">
      <alignment vertical="center"/>
    </xf>
    <xf numFmtId="0" fontId="0" fillId="0" borderId="0" xfId="0" applyBorder="1" applyAlignment="1" applyProtection="1"/>
    <xf numFmtId="0" fontId="1" fillId="0" borderId="0" xfId="0" applyFont="1" applyBorder="1" applyAlignment="1" applyProtection="1"/>
    <xf numFmtId="0" fontId="0" fillId="0" borderId="0" xfId="0" applyBorder="1" applyProtection="1"/>
    <xf numFmtId="39" fontId="0" fillId="0" borderId="0" xfId="0" applyNumberFormat="1" applyBorder="1" applyAlignment="1" applyProtection="1"/>
    <xf numFmtId="7" fontId="0" fillId="0" borderId="0" xfId="1" applyNumberFormat="1" applyFont="1" applyBorder="1" applyAlignment="1" applyProtection="1"/>
    <xf numFmtId="0" fontId="0" fillId="0" borderId="0" xfId="0" applyFill="1" applyBorder="1" applyAlignment="1" applyProtection="1"/>
    <xf numFmtId="0" fontId="6" fillId="0" borderId="0" xfId="0" applyFont="1" applyFill="1" applyBorder="1" applyAlignment="1" applyProtection="1"/>
    <xf numFmtId="0" fontId="5" fillId="0" borderId="0" xfId="0" applyFont="1" applyFill="1" applyBorder="1" applyAlignment="1" applyProtection="1"/>
    <xf numFmtId="164" fontId="1" fillId="0" borderId="0" xfId="0" applyNumberFormat="1" applyFont="1" applyFill="1" applyBorder="1" applyAlignment="1" applyProtection="1">
      <alignment horizontal="right"/>
    </xf>
    <xf numFmtId="0" fontId="0" fillId="0" borderId="0" xfId="0" applyFill="1" applyBorder="1" applyAlignment="1" applyProtection="1">
      <alignment horizontal="left" vertical="top"/>
    </xf>
    <xf numFmtId="0" fontId="1" fillId="0" borderId="0" xfId="0" applyFont="1" applyFill="1" applyBorder="1" applyAlignment="1" applyProtection="1"/>
    <xf numFmtId="39" fontId="0" fillId="0" borderId="0" xfId="1" applyNumberFormat="1" applyFont="1" applyBorder="1" applyAlignment="1" applyProtection="1"/>
    <xf numFmtId="39" fontId="1" fillId="0" borderId="0" xfId="0" applyNumberFormat="1" applyFont="1" applyBorder="1" applyAlignment="1" applyProtection="1"/>
    <xf numFmtId="39" fontId="0" fillId="0" borderId="0" xfId="0" applyNumberFormat="1" applyBorder="1" applyProtection="1"/>
    <xf numFmtId="0" fontId="0" fillId="0" borderId="0" xfId="0" applyFill="1" applyBorder="1" applyAlignment="1" applyProtection="1">
      <alignment vertical="top"/>
    </xf>
    <xf numFmtId="39" fontId="0" fillId="0" borderId="0" xfId="0" applyNumberFormat="1" applyBorder="1" applyAlignment="1" applyProtection="1">
      <alignment horizontal="right"/>
    </xf>
    <xf numFmtId="39" fontId="5" fillId="0" borderId="0" xfId="0" applyNumberFormat="1" applyFont="1" applyBorder="1" applyAlignment="1" applyProtection="1">
      <alignment horizontal="center"/>
    </xf>
    <xf numFmtId="0" fontId="1" fillId="0" borderId="9" xfId="0" applyFont="1" applyBorder="1" applyAlignment="1" applyProtection="1">
      <alignment horizontal="center" vertical="center"/>
      <protection locked="0"/>
    </xf>
    <xf numFmtId="0" fontId="5" fillId="0" borderId="0" xfId="0" applyFont="1" applyBorder="1" applyAlignment="1" applyProtection="1">
      <alignment horizontal="left" vertical="top" wrapText="1"/>
    </xf>
    <xf numFmtId="39" fontId="1" fillId="0" borderId="0" xfId="0" applyNumberFormat="1" applyFont="1" applyBorder="1" applyAlignment="1" applyProtection="1">
      <alignment horizontal="right"/>
    </xf>
    <xf numFmtId="7" fontId="0" fillId="0" borderId="0" xfId="1" applyNumberFormat="1" applyFont="1" applyBorder="1" applyAlignment="1" applyProtection="1">
      <alignment horizontal="right"/>
    </xf>
    <xf numFmtId="0" fontId="0" fillId="0" borderId="0" xfId="0" applyBorder="1" applyAlignment="1" applyProtection="1">
      <alignment horizontal="left"/>
    </xf>
    <xf numFmtId="0" fontId="1" fillId="0" borderId="0" xfId="0" applyFont="1" applyBorder="1" applyProtection="1"/>
    <xf numFmtId="0" fontId="4" fillId="0" borderId="7" xfId="0" applyFont="1" applyBorder="1" applyAlignment="1" applyProtection="1">
      <alignment horizontal="center" vertical="center" wrapText="1"/>
    </xf>
    <xf numFmtId="0" fontId="4" fillId="0" borderId="0" xfId="0" applyFont="1" applyBorder="1" applyAlignment="1" applyProtection="1">
      <alignment textRotation="90"/>
    </xf>
    <xf numFmtId="0" fontId="4" fillId="0" borderId="0" xfId="0" applyFont="1" applyBorder="1" applyAlignment="1" applyProtection="1">
      <alignment horizontal="center" vertical="center" wrapText="1"/>
    </xf>
    <xf numFmtId="0" fontId="4" fillId="0" borderId="10" xfId="0" applyFont="1" applyBorder="1" applyAlignment="1" applyProtection="1"/>
    <xf numFmtId="0" fontId="0" fillId="0" borderId="10" xfId="0" applyBorder="1" applyAlignment="1" applyProtection="1"/>
    <xf numFmtId="15" fontId="4" fillId="0" borderId="0" xfId="0" applyNumberFormat="1" applyFont="1" applyBorder="1" applyAlignment="1" applyProtection="1"/>
    <xf numFmtId="0" fontId="4" fillId="0" borderId="10" xfId="0" applyFont="1" applyBorder="1" applyAlignment="1" applyProtection="1">
      <alignment horizontal="center"/>
    </xf>
    <xf numFmtId="0" fontId="4" fillId="0" borderId="0" xfId="0" applyFont="1" applyBorder="1" applyAlignment="1" applyProtection="1">
      <alignment horizontal="center"/>
    </xf>
    <xf numFmtId="49" fontId="4" fillId="0" borderId="0" xfId="0" applyNumberFormat="1" applyFont="1" applyBorder="1" applyAlignment="1" applyProtection="1">
      <alignment horizontal="center"/>
    </xf>
    <xf numFmtId="49" fontId="0" fillId="0" borderId="0" xfId="0" applyNumberFormat="1" applyBorder="1" applyAlignment="1" applyProtection="1">
      <alignment horizontal="center"/>
    </xf>
    <xf numFmtId="0" fontId="4" fillId="0" borderId="0" xfId="0" applyFont="1" applyBorder="1" applyAlignment="1" applyProtection="1">
      <alignment horizontal="center" vertical="top"/>
    </xf>
    <xf numFmtId="0" fontId="0" fillId="0" borderId="11" xfId="0" applyBorder="1" applyProtection="1"/>
    <xf numFmtId="0" fontId="4" fillId="0" borderId="12" xfId="0" applyFont="1" applyBorder="1" applyAlignment="1" applyProtection="1">
      <alignment horizontal="center" vertical="top"/>
    </xf>
    <xf numFmtId="0" fontId="0" fillId="0" borderId="12" xfId="0" applyBorder="1" applyProtection="1"/>
    <xf numFmtId="0" fontId="4" fillId="0" borderId="12" xfId="0" applyFont="1" applyBorder="1" applyAlignment="1" applyProtection="1"/>
    <xf numFmtId="0" fontId="0" fillId="0" borderId="13" xfId="0" applyBorder="1" applyProtection="1"/>
    <xf numFmtId="0" fontId="4" fillId="0" borderId="0" xfId="0" applyFont="1" applyBorder="1" applyAlignment="1" applyProtection="1"/>
    <xf numFmtId="39" fontId="10" fillId="0" borderId="9" xfId="0" applyNumberFormat="1" applyFont="1" applyBorder="1" applyAlignment="1" applyProtection="1">
      <alignment horizontal="center"/>
      <protection locked="0"/>
    </xf>
    <xf numFmtId="0" fontId="1" fillId="0" borderId="2" xfId="0" applyFont="1" applyFill="1" applyBorder="1" applyAlignment="1" applyProtection="1">
      <alignment horizontal="center"/>
    </xf>
    <xf numFmtId="0" fontId="1"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0" xfId="0" applyFill="1" applyBorder="1" applyAlignment="1" applyProtection="1">
      <alignment horizontal="left"/>
    </xf>
    <xf numFmtId="0" fontId="0"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4" fillId="0" borderId="0" xfId="0" applyFont="1" applyFill="1" applyBorder="1" applyAlignment="1" applyProtection="1">
      <alignment horizontal="right"/>
    </xf>
    <xf numFmtId="49"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0" fontId="4" fillId="0" borderId="0" xfId="0" applyFont="1" applyFill="1" applyBorder="1" applyAlignment="1" applyProtection="1">
      <alignment horizontal="right" vertical="center"/>
    </xf>
    <xf numFmtId="49" fontId="0" fillId="0" borderId="9" xfId="0" applyNumberFormat="1" applyFill="1" applyBorder="1" applyAlignment="1" applyProtection="1">
      <alignment horizontal="center" vertical="center"/>
      <protection locked="0"/>
    </xf>
    <xf numFmtId="17" fontId="4" fillId="0" borderId="0" xfId="0" applyNumberFormat="1" applyFont="1" applyBorder="1" applyAlignment="1" applyProtection="1">
      <alignment horizontal="right" vertical="center"/>
    </xf>
    <xf numFmtId="17" fontId="0" fillId="0" borderId="0" xfId="0" applyNumberFormat="1" applyBorder="1" applyAlignment="1" applyProtection="1">
      <alignment horizontal="right" vertical="center"/>
    </xf>
    <xf numFmtId="14" fontId="5" fillId="0" borderId="9" xfId="0" applyNumberFormat="1" applyFont="1" applyFill="1" applyBorder="1" applyAlignment="1" applyProtection="1">
      <alignment horizontal="center" vertical="center"/>
      <protection locked="0"/>
    </xf>
    <xf numFmtId="49" fontId="2" fillId="0" borderId="7" xfId="0" applyNumberFormat="1" applyFont="1" applyBorder="1" applyAlignment="1" applyProtection="1">
      <alignment horizontal="right"/>
    </xf>
    <xf numFmtId="0" fontId="0" fillId="0" borderId="14" xfId="0" applyBorder="1" applyAlignment="1" applyProtection="1">
      <alignment horizontal="right"/>
    </xf>
    <xf numFmtId="0" fontId="0" fillId="0" borderId="6" xfId="0" applyBorder="1" applyAlignment="1" applyProtection="1">
      <alignment horizontal="right"/>
    </xf>
    <xf numFmtId="49" fontId="0" fillId="0" borderId="15" xfId="0" applyNumberFormat="1" applyBorder="1" applyAlignment="1" applyProtection="1">
      <alignment horizontal="left"/>
      <protection locked="0"/>
    </xf>
    <xf numFmtId="49" fontId="0" fillId="0" borderId="16" xfId="0" applyNumberFormat="1" applyBorder="1" applyAlignment="1" applyProtection="1">
      <alignment horizontal="left"/>
      <protection locked="0"/>
    </xf>
    <xf numFmtId="49" fontId="0" fillId="0" borderId="17" xfId="0" applyNumberFormat="1" applyBorder="1" applyAlignment="1" applyProtection="1">
      <alignment horizontal="left"/>
      <protection locked="0"/>
    </xf>
    <xf numFmtId="49" fontId="0" fillId="0" borderId="14" xfId="0" applyNumberFormat="1" applyFont="1" applyBorder="1" applyAlignment="1" applyProtection="1">
      <alignment horizontal="left" wrapText="1"/>
    </xf>
    <xf numFmtId="49" fontId="0" fillId="0" borderId="18" xfId="0" applyNumberFormat="1" applyFont="1" applyBorder="1" applyAlignment="1" applyProtection="1">
      <alignment horizontal="left" wrapText="1"/>
    </xf>
    <xf numFmtId="0" fontId="4" fillId="0" borderId="16" xfId="0" applyFont="1" applyBorder="1" applyAlignment="1" applyProtection="1">
      <alignment vertical="center"/>
    </xf>
    <xf numFmtId="0" fontId="0" fillId="0" borderId="17" xfId="0" applyBorder="1" applyAlignment="1" applyProtection="1">
      <alignment vertical="center"/>
    </xf>
    <xf numFmtId="0" fontId="0" fillId="0" borderId="19" xfId="0" applyBorder="1" applyAlignment="1" applyProtection="1">
      <alignment vertical="center"/>
    </xf>
    <xf numFmtId="0" fontId="0" fillId="0" borderId="20" xfId="0" applyBorder="1" applyAlignment="1" applyProtection="1">
      <alignment vertical="center"/>
    </xf>
    <xf numFmtId="0" fontId="0" fillId="0" borderId="18" xfId="0" applyBorder="1" applyAlignment="1" applyProtection="1">
      <alignment horizontal="right"/>
    </xf>
    <xf numFmtId="0" fontId="0" fillId="0" borderId="0" xfId="0" applyBorder="1" applyAlignment="1" applyProtection="1">
      <alignment horizontal="right"/>
    </xf>
    <xf numFmtId="49" fontId="0" fillId="0" borderId="21" xfId="0" applyNumberFormat="1" applyBorder="1" applyAlignment="1" applyProtection="1">
      <alignment horizontal="left"/>
      <protection locked="0"/>
    </xf>
    <xf numFmtId="49" fontId="0" fillId="0" borderId="19" xfId="0" applyNumberFormat="1" applyBorder="1" applyAlignment="1" applyProtection="1">
      <alignment horizontal="left"/>
      <protection locked="0"/>
    </xf>
    <xf numFmtId="49" fontId="0" fillId="0" borderId="20" xfId="0" applyNumberFormat="1" applyBorder="1" applyAlignment="1" applyProtection="1">
      <alignment horizontal="left"/>
      <protection locked="0"/>
    </xf>
    <xf numFmtId="0" fontId="4" fillId="0" borderId="19" xfId="0" applyFont="1" applyBorder="1" applyAlignment="1" applyProtection="1">
      <alignment vertical="center"/>
    </xf>
    <xf numFmtId="0" fontId="0" fillId="0" borderId="22" xfId="0" applyBorder="1" applyAlignment="1" applyProtection="1">
      <alignment horizontal="center"/>
    </xf>
    <xf numFmtId="0" fontId="0" fillId="0" borderId="7" xfId="0" applyBorder="1" applyAlignment="1" applyProtection="1">
      <alignment horizontal="center"/>
    </xf>
    <xf numFmtId="49" fontId="0" fillId="0" borderId="23" xfId="0" applyNumberFormat="1" applyBorder="1" applyAlignment="1" applyProtection="1">
      <alignment horizontal="center"/>
    </xf>
    <xf numFmtId="49" fontId="0" fillId="0" borderId="24" xfId="0" applyNumberFormat="1" applyBorder="1" applyAlignment="1" applyProtection="1">
      <alignment horizontal="center"/>
    </xf>
    <xf numFmtId="49" fontId="0" fillId="0" borderId="25" xfId="0" applyNumberFormat="1" applyBorder="1" applyAlignment="1" applyProtection="1">
      <alignment horizont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0" fontId="0" fillId="0" borderId="0" xfId="0" applyBorder="1" applyAlignment="1" applyProtection="1">
      <alignment horizontal="left"/>
    </xf>
    <xf numFmtId="0" fontId="0" fillId="0" borderId="0" xfId="0" applyBorder="1" applyAlignment="1" applyProtection="1"/>
    <xf numFmtId="39" fontId="0" fillId="0" borderId="9" xfId="1" applyNumberFormat="1" applyFont="1" applyBorder="1" applyAlignment="1" applyProtection="1">
      <protection locked="0"/>
    </xf>
    <xf numFmtId="39" fontId="0" fillId="0" borderId="0" xfId="0" applyNumberFormat="1" applyBorder="1" applyAlignment="1" applyProtection="1"/>
    <xf numFmtId="0" fontId="0" fillId="0" borderId="0" xfId="0" applyFill="1" applyBorder="1" applyAlignment="1" applyProtection="1"/>
    <xf numFmtId="39" fontId="0" fillId="0" borderId="9" xfId="1" applyNumberFormat="1" applyFont="1" applyBorder="1" applyAlignment="1" applyProtection="1"/>
    <xf numFmtId="164" fontId="1" fillId="0" borderId="0" xfId="0" applyNumberFormat="1" applyFont="1" applyFill="1" applyBorder="1" applyAlignment="1" applyProtection="1">
      <alignment horizontal="right"/>
    </xf>
    <xf numFmtId="0" fontId="0" fillId="0" borderId="0" xfId="0" applyFill="1" applyBorder="1" applyAlignment="1" applyProtection="1">
      <alignment horizontal="left" vertical="top"/>
    </xf>
    <xf numFmtId="39" fontId="0" fillId="0" borderId="12" xfId="1" applyNumberFormat="1" applyFont="1" applyBorder="1" applyAlignment="1" applyProtection="1"/>
    <xf numFmtId="39" fontId="0" fillId="0" borderId="19" xfId="1" applyNumberFormat="1" applyFont="1" applyBorder="1" applyAlignment="1" applyProtection="1"/>
    <xf numFmtId="0" fontId="1" fillId="0" borderId="0" xfId="0" applyFont="1" applyFill="1" applyBorder="1" applyAlignment="1" applyProtection="1">
      <alignment horizontal="left"/>
    </xf>
    <xf numFmtId="14" fontId="1" fillId="0" borderId="9" xfId="0" applyNumberFormat="1" applyFont="1" applyFill="1" applyBorder="1" applyAlignment="1" applyProtection="1">
      <alignment horizontal="center"/>
      <protection locked="0"/>
    </xf>
    <xf numFmtId="39" fontId="0" fillId="0" borderId="19" xfId="1" applyNumberFormat="1" applyFont="1" applyBorder="1" applyAlignment="1" applyProtection="1">
      <protection locked="0"/>
    </xf>
    <xf numFmtId="39" fontId="0" fillId="0" borderId="10" xfId="0" applyNumberFormat="1" applyBorder="1" applyAlignment="1" applyProtection="1"/>
    <xf numFmtId="0" fontId="0" fillId="0" borderId="0" xfId="0" applyFont="1" applyFill="1" applyBorder="1" applyAlignment="1" applyProtection="1">
      <alignment horizontal="left"/>
    </xf>
    <xf numFmtId="39" fontId="0" fillId="0" borderId="9" xfId="0" applyNumberFormat="1" applyBorder="1" applyAlignment="1" applyProtection="1"/>
    <xf numFmtId="0" fontId="1" fillId="0" borderId="0" xfId="0" applyFont="1" applyFill="1" applyBorder="1" applyAlignment="1" applyProtection="1">
      <alignment horizontal="right"/>
    </xf>
    <xf numFmtId="0" fontId="0" fillId="0" borderId="0" xfId="0" applyFill="1" applyBorder="1" applyAlignment="1" applyProtection="1">
      <alignment horizontal="right"/>
    </xf>
    <xf numFmtId="39" fontId="0" fillId="0" borderId="9" xfId="0" applyNumberFormat="1" applyBorder="1" applyAlignment="1" applyProtection="1">
      <protection locked="0"/>
    </xf>
    <xf numFmtId="39" fontId="0" fillId="0" borderId="0" xfId="0" applyNumberFormat="1" applyBorder="1" applyAlignment="1" applyProtection="1">
      <alignment horizontal="right"/>
    </xf>
    <xf numFmtId="0" fontId="5" fillId="0" borderId="0" xfId="0" applyFont="1" applyBorder="1" applyAlignment="1" applyProtection="1">
      <alignment horizontal="center"/>
    </xf>
    <xf numFmtId="0" fontId="5" fillId="0" borderId="10" xfId="0" applyFont="1" applyFill="1" applyBorder="1" applyAlignment="1" applyProtection="1">
      <alignment horizontal="center" vertical="top"/>
    </xf>
    <xf numFmtId="7" fontId="0" fillId="0" borderId="0" xfId="1" applyNumberFormat="1" applyFont="1" applyBorder="1" applyAlignment="1" applyProtection="1"/>
    <xf numFmtId="0" fontId="1" fillId="0" borderId="0" xfId="0" applyFont="1" applyBorder="1" applyAlignment="1" applyProtection="1">
      <alignment horizontal="left"/>
    </xf>
    <xf numFmtId="39" fontId="1" fillId="0" borderId="9" xfId="0" applyNumberFormat="1" applyFont="1" applyBorder="1" applyAlignment="1" applyProtection="1">
      <alignment horizontal="right"/>
    </xf>
    <xf numFmtId="39" fontId="0" fillId="0" borderId="10" xfId="1" applyNumberFormat="1" applyFont="1" applyBorder="1" applyAlignment="1" applyProtection="1"/>
    <xf numFmtId="0" fontId="5" fillId="0" borderId="0" xfId="0" applyFont="1" applyBorder="1" applyAlignment="1" applyProtection="1">
      <alignment horizontal="left" vertical="top" wrapText="1"/>
    </xf>
    <xf numFmtId="0" fontId="5" fillId="0" borderId="0" xfId="0" applyFont="1" applyBorder="1" applyAlignment="1" applyProtection="1">
      <alignment horizontal="left" vertical="top"/>
    </xf>
    <xf numFmtId="49" fontId="4" fillId="0" borderId="9" xfId="0" applyNumberFormat="1" applyFont="1" applyBorder="1" applyAlignment="1" applyProtection="1">
      <alignment horizontal="center"/>
      <protection locked="0"/>
    </xf>
    <xf numFmtId="0" fontId="0" fillId="0" borderId="0" xfId="0" applyFont="1" applyBorder="1" applyAlignment="1" applyProtection="1">
      <alignment horizontal="left"/>
    </xf>
    <xf numFmtId="7" fontId="4" fillId="0" borderId="0" xfId="1" applyNumberFormat="1" applyFont="1" applyBorder="1" applyAlignment="1" applyProtection="1"/>
    <xf numFmtId="0" fontId="7" fillId="0" borderId="0" xfId="0" applyFont="1" applyBorder="1" applyAlignment="1" applyProtection="1">
      <alignment horizontal="center" vertical="center"/>
    </xf>
    <xf numFmtId="49" fontId="0" fillId="0" borderId="9" xfId="0" applyNumberFormat="1" applyBorder="1" applyAlignment="1" applyProtection="1">
      <alignment horizontal="center"/>
      <protection locked="0"/>
    </xf>
    <xf numFmtId="0" fontId="4" fillId="0" borderId="0" xfId="0" applyFont="1" applyBorder="1" applyAlignment="1" applyProtection="1">
      <alignment horizontal="center" vertical="top"/>
    </xf>
    <xf numFmtId="0" fontId="4" fillId="0" borderId="0" xfId="0" applyFont="1" applyBorder="1" applyAlignment="1" applyProtection="1"/>
    <xf numFmtId="49" fontId="4" fillId="0" borderId="9" xfId="0" applyNumberFormat="1" applyFont="1" applyBorder="1" applyAlignment="1" applyProtection="1">
      <protection locked="0"/>
    </xf>
    <xf numFmtId="49" fontId="0" fillId="0" borderId="9" xfId="0" applyNumberFormat="1" applyBorder="1" applyAlignment="1" applyProtection="1">
      <protection locked="0"/>
    </xf>
    <xf numFmtId="0" fontId="6" fillId="0" borderId="0" xfId="0" applyFont="1" applyBorder="1" applyAlignment="1" applyProtection="1"/>
    <xf numFmtId="14" fontId="1" fillId="0" borderId="9" xfId="0" applyNumberFormat="1" applyFont="1" applyFill="1" applyBorder="1" applyAlignment="1" applyProtection="1">
      <alignment horizontal="center"/>
    </xf>
    <xf numFmtId="0" fontId="5" fillId="0" borderId="0" xfId="0" applyFont="1" applyFill="1" applyBorder="1" applyAlignment="1" applyProtection="1">
      <alignment horizontal="center"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209550</xdr:colOff>
      <xdr:row>33</xdr:row>
      <xdr:rowOff>28575</xdr:rowOff>
    </xdr:from>
    <xdr:ext cx="5809615" cy="937629"/>
    <xdr:sp macro="" textlink="">
      <xdr:nvSpPr>
        <xdr:cNvPr id="2" name="Rectangle 1"/>
        <xdr:cNvSpPr/>
      </xdr:nvSpPr>
      <xdr:spPr>
        <a:xfrm rot="19398586">
          <a:off x="314325" y="5581650"/>
          <a:ext cx="5809615" cy="937629"/>
        </a:xfrm>
        <a:prstGeom prst="rect">
          <a:avLst/>
        </a:prstGeom>
        <a:noFill/>
      </xdr:spPr>
      <xdr:txBody>
        <a:bodyPr wrap="square" lIns="91440" tIns="45720" rIns="91440" bIns="45720">
          <a:spAutoFit/>
        </a:bodyPr>
        <a:lstStyle/>
        <a:p>
          <a:pPr algn="ctr"/>
          <a:r>
            <a:rPr lang="en-US" sz="5400" b="1" cap="none" spc="50">
              <a:ln w="0"/>
              <a:solidFill>
                <a:schemeClr val="tx1">
                  <a:lumMod val="65000"/>
                  <a:lumOff val="35000"/>
                  <a:alpha val="30000"/>
                </a:schemeClr>
              </a:solidFill>
              <a:effectLst>
                <a:innerShdw blurRad="63500" dist="50800" dir="13500000">
                  <a:srgbClr val="000000">
                    <a:alpha val="50000"/>
                  </a:srgbClr>
                </a:innerShdw>
              </a:effectLst>
            </a:rPr>
            <a:t>Informational Only</a:t>
          </a:r>
          <a:endParaRPr lang="en-US" sz="5400" b="0" cap="none" spc="0">
            <a:ln w="0"/>
            <a:solidFill>
              <a:schemeClr val="tx1">
                <a:lumMod val="65000"/>
                <a:lumOff val="35000"/>
                <a:alpha val="3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238124</xdr:colOff>
      <xdr:row>32</xdr:row>
      <xdr:rowOff>152400</xdr:rowOff>
    </xdr:from>
    <xdr:ext cx="5809615" cy="937629"/>
    <xdr:sp macro="" textlink="">
      <xdr:nvSpPr>
        <xdr:cNvPr id="2" name="Rectangle 1"/>
        <xdr:cNvSpPr/>
      </xdr:nvSpPr>
      <xdr:spPr>
        <a:xfrm rot="19398586">
          <a:off x="342899" y="5543550"/>
          <a:ext cx="5809615" cy="937629"/>
        </a:xfrm>
        <a:prstGeom prst="rect">
          <a:avLst/>
        </a:prstGeom>
        <a:noFill/>
      </xdr:spPr>
      <xdr:txBody>
        <a:bodyPr wrap="square" lIns="91440" tIns="45720" rIns="91440" bIns="45720">
          <a:spAutoFit/>
        </a:bodyPr>
        <a:lstStyle/>
        <a:p>
          <a:pPr algn="ctr"/>
          <a:r>
            <a:rPr lang="en-US" sz="5400" b="1" cap="none" spc="50">
              <a:ln w="0"/>
              <a:solidFill>
                <a:schemeClr val="tx1">
                  <a:lumMod val="65000"/>
                  <a:lumOff val="35000"/>
                  <a:alpha val="30000"/>
                </a:schemeClr>
              </a:solidFill>
              <a:effectLst>
                <a:innerShdw blurRad="63500" dist="50800" dir="13500000">
                  <a:srgbClr val="000000">
                    <a:alpha val="50000"/>
                  </a:srgbClr>
                </a:innerShdw>
              </a:effectLst>
            </a:rPr>
            <a:t>Informational Only</a:t>
          </a:r>
          <a:endParaRPr lang="en-US" sz="5400" b="0" cap="none" spc="0">
            <a:ln w="0"/>
            <a:solidFill>
              <a:schemeClr val="tx1">
                <a:lumMod val="65000"/>
                <a:lumOff val="35000"/>
                <a:alpha val="30000"/>
              </a:schemeClr>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showZeros="0" tabSelected="1" workbookViewId="0">
      <selection activeCell="E9" sqref="E9:G9"/>
    </sheetView>
  </sheetViews>
  <sheetFormatPr defaultRowHeight="12.75" x14ac:dyDescent="0.2"/>
  <cols>
    <col min="1" max="1" width="1.5703125" style="5" customWidth="1"/>
    <col min="2" max="8" width="8.85546875" style="5" customWidth="1"/>
    <col min="9" max="9" width="1.7109375" style="5" customWidth="1"/>
    <col min="10" max="11" width="8.85546875" style="5" customWidth="1"/>
    <col min="12" max="12" width="1.5703125" style="5" customWidth="1"/>
    <col min="13" max="14" width="8.85546875" style="5" customWidth="1"/>
    <col min="15" max="15" width="1.5703125" style="5" customWidth="1"/>
    <col min="16" max="16384" width="9.140625" style="5"/>
  </cols>
  <sheetData>
    <row r="1" spans="1:15" ht="1.5" customHeight="1" thickTop="1" x14ac:dyDescent="0.2">
      <c r="A1" s="1"/>
      <c r="B1" s="2"/>
      <c r="C1" s="2"/>
      <c r="D1" s="68"/>
      <c r="E1" s="68"/>
      <c r="F1" s="68"/>
      <c r="G1" s="68"/>
      <c r="H1" s="68"/>
      <c r="I1" s="68"/>
      <c r="J1" s="68"/>
      <c r="K1" s="68"/>
      <c r="L1" s="3"/>
      <c r="M1" s="2"/>
      <c r="N1" s="2"/>
      <c r="O1" s="4"/>
    </row>
    <row r="2" spans="1:15" x14ac:dyDescent="0.2">
      <c r="A2" s="6"/>
      <c r="B2" s="7" t="s">
        <v>73</v>
      </c>
      <c r="C2" s="8"/>
      <c r="D2" s="69" t="s">
        <v>0</v>
      </c>
      <c r="E2" s="69"/>
      <c r="F2" s="69"/>
      <c r="G2" s="69"/>
      <c r="H2" s="69"/>
      <c r="I2" s="69"/>
      <c r="J2" s="69"/>
      <c r="K2" s="69"/>
      <c r="L2" s="9"/>
      <c r="M2" s="8"/>
      <c r="N2" s="8"/>
      <c r="O2" s="10"/>
    </row>
    <row r="3" spans="1:15" s="13" customFormat="1" x14ac:dyDescent="0.2">
      <c r="A3" s="11"/>
      <c r="B3" s="70" t="s">
        <v>1</v>
      </c>
      <c r="C3" s="69"/>
      <c r="D3" s="69"/>
      <c r="E3" s="69"/>
      <c r="F3" s="69"/>
      <c r="G3" s="69"/>
      <c r="H3" s="69"/>
      <c r="I3" s="69"/>
      <c r="J3" s="69"/>
      <c r="K3" s="69"/>
      <c r="L3" s="69"/>
      <c r="M3" s="69"/>
      <c r="N3" s="69"/>
      <c r="O3" s="12"/>
    </row>
    <row r="4" spans="1:15" ht="18" x14ac:dyDescent="0.2">
      <c r="A4" s="6"/>
      <c r="B4" s="71" t="s">
        <v>2</v>
      </c>
      <c r="C4" s="71"/>
      <c r="D4" s="71"/>
      <c r="E4" s="71"/>
      <c r="F4" s="71"/>
      <c r="G4" s="71"/>
      <c r="H4" s="71"/>
      <c r="I4" s="71"/>
      <c r="J4" s="71"/>
      <c r="K4" s="71"/>
      <c r="L4" s="71"/>
      <c r="M4" s="71"/>
      <c r="N4" s="71"/>
      <c r="O4" s="10"/>
    </row>
    <row r="5" spans="1:15" x14ac:dyDescent="0.2">
      <c r="A5" s="6"/>
      <c r="B5" s="72"/>
      <c r="C5" s="72"/>
      <c r="D5" s="72"/>
      <c r="E5" s="72"/>
      <c r="F5" s="72"/>
      <c r="G5" s="72"/>
      <c r="H5" s="72"/>
      <c r="I5" s="72"/>
      <c r="J5" s="72"/>
      <c r="K5" s="72"/>
      <c r="L5" s="72"/>
      <c r="M5" s="72"/>
      <c r="N5" s="72"/>
      <c r="O5" s="10"/>
    </row>
    <row r="6" spans="1:15" ht="12.75" customHeight="1" x14ac:dyDescent="0.2">
      <c r="A6" s="6"/>
      <c r="B6" s="73" t="s">
        <v>3</v>
      </c>
      <c r="C6" s="74"/>
      <c r="D6" s="74"/>
      <c r="E6" s="74"/>
      <c r="F6" s="74"/>
      <c r="G6" s="74"/>
      <c r="H6" s="74"/>
      <c r="I6" s="74"/>
      <c r="J6" s="74"/>
      <c r="K6" s="74"/>
      <c r="L6" s="74"/>
      <c r="M6" s="74"/>
      <c r="N6" s="74"/>
      <c r="O6" s="10"/>
    </row>
    <row r="7" spans="1:15" x14ac:dyDescent="0.2">
      <c r="A7" s="6"/>
      <c r="B7" s="74"/>
      <c r="C7" s="74"/>
      <c r="D7" s="74"/>
      <c r="E7" s="74"/>
      <c r="F7" s="74"/>
      <c r="G7" s="74"/>
      <c r="H7" s="74"/>
      <c r="I7" s="74"/>
      <c r="J7" s="74"/>
      <c r="K7" s="74"/>
      <c r="L7" s="74"/>
      <c r="M7" s="74"/>
      <c r="N7" s="74"/>
      <c r="O7" s="10"/>
    </row>
    <row r="8" spans="1:15" x14ac:dyDescent="0.2">
      <c r="A8" s="6"/>
      <c r="B8" s="75"/>
      <c r="C8" s="75"/>
      <c r="D8" s="75"/>
      <c r="E8" s="75"/>
      <c r="F8" s="75"/>
      <c r="G8" s="75"/>
      <c r="H8" s="76"/>
      <c r="I8" s="76"/>
      <c r="J8" s="77"/>
      <c r="K8" s="77"/>
      <c r="L8" s="77"/>
      <c r="M8" s="77"/>
      <c r="N8" s="77"/>
      <c r="O8" s="10"/>
    </row>
    <row r="9" spans="1:15" x14ac:dyDescent="0.2">
      <c r="A9" s="6"/>
      <c r="B9" s="78" t="s">
        <v>4</v>
      </c>
      <c r="C9" s="78"/>
      <c r="D9" s="78"/>
      <c r="E9" s="79"/>
      <c r="F9" s="79"/>
      <c r="G9" s="79"/>
      <c r="H9" s="80" t="s">
        <v>5</v>
      </c>
      <c r="I9" s="80"/>
      <c r="J9" s="81"/>
      <c r="K9" s="81"/>
      <c r="L9" s="82"/>
      <c r="M9" s="82"/>
      <c r="N9" s="82"/>
      <c r="O9" s="10"/>
    </row>
    <row r="10" spans="1:15" ht="13.5" thickBot="1" x14ac:dyDescent="0.25">
      <c r="A10" s="6"/>
      <c r="B10" s="16"/>
      <c r="C10" s="16"/>
      <c r="D10" s="16"/>
      <c r="E10" s="17"/>
      <c r="F10" s="17"/>
      <c r="G10" s="17"/>
      <c r="H10" s="14"/>
      <c r="I10" s="14"/>
      <c r="J10" s="15"/>
      <c r="K10" s="15"/>
      <c r="L10" s="15"/>
      <c r="M10" s="83" t="s">
        <v>6</v>
      </c>
      <c r="N10" s="83"/>
      <c r="O10" s="10"/>
    </row>
    <row r="11" spans="1:15" ht="15.95" customHeight="1" thickTop="1" x14ac:dyDescent="0.2">
      <c r="A11" s="6"/>
      <c r="B11" s="84" t="s">
        <v>7</v>
      </c>
      <c r="C11" s="85"/>
      <c r="D11" s="86"/>
      <c r="E11" s="87"/>
      <c r="F11" s="87"/>
      <c r="G11" s="87"/>
      <c r="H11" s="87"/>
      <c r="I11" s="87"/>
      <c r="J11" s="88"/>
      <c r="K11" s="89" t="s">
        <v>8</v>
      </c>
      <c r="L11" s="18"/>
      <c r="M11" s="91"/>
      <c r="N11" s="92"/>
      <c r="O11" s="10"/>
    </row>
    <row r="12" spans="1:15" ht="15.95" customHeight="1" x14ac:dyDescent="0.2">
      <c r="A12" s="6"/>
      <c r="B12" s="95" t="s">
        <v>9</v>
      </c>
      <c r="C12" s="96"/>
      <c r="D12" s="97"/>
      <c r="E12" s="98"/>
      <c r="F12" s="98"/>
      <c r="G12" s="98"/>
      <c r="H12" s="98"/>
      <c r="I12" s="98"/>
      <c r="J12" s="99"/>
      <c r="K12" s="90"/>
      <c r="L12" s="19"/>
      <c r="M12" s="93"/>
      <c r="N12" s="94"/>
      <c r="O12" s="10"/>
    </row>
    <row r="13" spans="1:15" ht="15.95" customHeight="1" x14ac:dyDescent="0.2">
      <c r="A13" s="6"/>
      <c r="B13" s="95" t="s">
        <v>10</v>
      </c>
      <c r="C13" s="96"/>
      <c r="D13" s="97"/>
      <c r="E13" s="98"/>
      <c r="F13" s="98"/>
      <c r="G13" s="98"/>
      <c r="H13" s="98"/>
      <c r="I13" s="98"/>
      <c r="J13" s="99"/>
      <c r="K13" s="90" t="s">
        <v>11</v>
      </c>
      <c r="L13" s="19"/>
      <c r="M13" s="100"/>
      <c r="N13" s="94"/>
      <c r="O13" s="10"/>
    </row>
    <row r="14" spans="1:15" ht="15.95" customHeight="1" x14ac:dyDescent="0.2">
      <c r="A14" s="6"/>
      <c r="B14" s="95" t="s">
        <v>12</v>
      </c>
      <c r="C14" s="96"/>
      <c r="D14" s="97"/>
      <c r="E14" s="98"/>
      <c r="F14" s="98"/>
      <c r="G14" s="98"/>
      <c r="H14" s="98"/>
      <c r="I14" s="98"/>
      <c r="J14" s="99"/>
      <c r="K14" s="90"/>
      <c r="L14" s="19"/>
      <c r="M14" s="93"/>
      <c r="N14" s="94"/>
      <c r="O14" s="10"/>
    </row>
    <row r="15" spans="1:15" ht="15.95" customHeight="1" x14ac:dyDescent="0.2">
      <c r="A15" s="6"/>
      <c r="B15" s="95" t="s">
        <v>13</v>
      </c>
      <c r="C15" s="96"/>
      <c r="D15" s="97"/>
      <c r="E15" s="98"/>
      <c r="F15" s="98"/>
      <c r="G15" s="98"/>
      <c r="H15" s="98"/>
      <c r="I15" s="98"/>
      <c r="J15" s="99"/>
      <c r="K15" s="90" t="s">
        <v>14</v>
      </c>
      <c r="L15" s="20"/>
      <c r="M15" s="100"/>
      <c r="N15" s="94"/>
      <c r="O15" s="10"/>
    </row>
    <row r="16" spans="1:15" ht="15.95" customHeight="1" thickBot="1" x14ac:dyDescent="0.25">
      <c r="A16" s="6"/>
      <c r="B16" s="101"/>
      <c r="C16" s="102"/>
      <c r="D16" s="103"/>
      <c r="E16" s="104"/>
      <c r="F16" s="104"/>
      <c r="G16" s="104"/>
      <c r="H16" s="104"/>
      <c r="I16" s="104"/>
      <c r="J16" s="105"/>
      <c r="K16" s="90"/>
      <c r="L16" s="21"/>
      <c r="M16" s="93"/>
      <c r="N16" s="94"/>
      <c r="O16" s="10"/>
    </row>
    <row r="17" spans="1:15" ht="14.25" thickTop="1" thickBot="1" x14ac:dyDescent="0.25">
      <c r="A17" s="6"/>
      <c r="B17" s="106" t="s">
        <v>15</v>
      </c>
      <c r="C17" s="107"/>
      <c r="D17" s="107"/>
      <c r="E17" s="107"/>
      <c r="F17" s="107"/>
      <c r="G17" s="107"/>
      <c r="H17" s="107"/>
      <c r="I17" s="107"/>
      <c r="J17" s="108"/>
      <c r="K17" s="22"/>
      <c r="L17" s="22"/>
      <c r="M17" s="23"/>
      <c r="N17" s="24"/>
      <c r="O17" s="10"/>
    </row>
    <row r="18" spans="1:15" ht="13.5" thickTop="1" x14ac:dyDescent="0.2">
      <c r="A18" s="6"/>
      <c r="B18" s="25"/>
      <c r="C18" s="25"/>
      <c r="D18" s="25"/>
      <c r="E18" s="25"/>
      <c r="F18" s="25"/>
      <c r="G18" s="25"/>
      <c r="H18" s="25"/>
      <c r="I18" s="25"/>
      <c r="J18" s="25"/>
      <c r="K18" s="25"/>
      <c r="L18" s="25"/>
      <c r="M18" s="26"/>
      <c r="N18" s="26"/>
      <c r="O18" s="10"/>
    </row>
    <row r="19" spans="1:15" x14ac:dyDescent="0.2">
      <c r="A19" s="6"/>
      <c r="B19" s="109" t="s">
        <v>16</v>
      </c>
      <c r="C19" s="109"/>
      <c r="D19" s="109"/>
      <c r="E19" s="109"/>
      <c r="F19" s="109"/>
      <c r="G19" s="109"/>
      <c r="H19" s="109"/>
      <c r="I19" s="27"/>
      <c r="J19" s="110"/>
      <c r="K19" s="110"/>
      <c r="L19" s="28" t="s">
        <v>17</v>
      </c>
      <c r="M19" s="111"/>
      <c r="N19" s="111"/>
      <c r="O19" s="10"/>
    </row>
    <row r="20" spans="1:15" x14ac:dyDescent="0.2">
      <c r="A20" s="6"/>
      <c r="B20" s="29"/>
      <c r="C20" s="29"/>
      <c r="D20" s="29"/>
      <c r="E20" s="29"/>
      <c r="F20" s="29"/>
      <c r="G20" s="29"/>
      <c r="H20" s="29"/>
      <c r="I20" s="29"/>
      <c r="J20" s="110"/>
      <c r="K20" s="110"/>
      <c r="L20" s="27"/>
      <c r="M20" s="112"/>
      <c r="N20" s="112"/>
      <c r="O20" s="10"/>
    </row>
    <row r="21" spans="1:15" x14ac:dyDescent="0.2">
      <c r="A21" s="6"/>
      <c r="B21" s="109" t="s">
        <v>18</v>
      </c>
      <c r="C21" s="109"/>
      <c r="D21" s="109"/>
      <c r="E21" s="109"/>
      <c r="F21" s="109"/>
      <c r="G21" s="109"/>
      <c r="H21" s="109"/>
      <c r="I21" s="27"/>
      <c r="J21" s="110"/>
      <c r="K21" s="110"/>
      <c r="L21" s="27"/>
      <c r="M21" s="112"/>
      <c r="N21" s="112"/>
      <c r="O21" s="10"/>
    </row>
    <row r="22" spans="1:15" x14ac:dyDescent="0.2">
      <c r="A22" s="6"/>
      <c r="B22" s="110" t="s">
        <v>19</v>
      </c>
      <c r="C22" s="110"/>
      <c r="D22" s="110"/>
      <c r="E22" s="110"/>
      <c r="F22" s="110"/>
      <c r="G22" s="110"/>
      <c r="H22" s="110"/>
      <c r="I22" s="28" t="s">
        <v>17</v>
      </c>
      <c r="J22" s="111"/>
      <c r="K22" s="111"/>
      <c r="L22" s="31"/>
      <c r="M22" s="112"/>
      <c r="N22" s="112"/>
      <c r="O22" s="10"/>
    </row>
    <row r="23" spans="1:15" x14ac:dyDescent="0.2">
      <c r="A23" s="6"/>
      <c r="B23" s="113" t="s">
        <v>20</v>
      </c>
      <c r="C23" s="113"/>
      <c r="D23" s="113"/>
      <c r="E23" s="113"/>
      <c r="F23" s="113"/>
      <c r="G23" s="113"/>
      <c r="H23" s="113"/>
      <c r="I23" s="32"/>
      <c r="J23" s="111"/>
      <c r="K23" s="111"/>
      <c r="L23" s="31"/>
      <c r="M23" s="112"/>
      <c r="N23" s="112"/>
      <c r="O23" s="10"/>
    </row>
    <row r="24" spans="1:15" x14ac:dyDescent="0.2">
      <c r="A24" s="6"/>
      <c r="B24" s="113" t="s">
        <v>21</v>
      </c>
      <c r="C24" s="113"/>
      <c r="D24" s="113"/>
      <c r="E24" s="113"/>
      <c r="F24" s="113"/>
      <c r="G24" s="113"/>
      <c r="H24" s="113"/>
      <c r="I24" s="32"/>
      <c r="J24" s="111"/>
      <c r="K24" s="111"/>
      <c r="L24" s="31"/>
      <c r="M24" s="112"/>
      <c r="N24" s="112"/>
      <c r="O24" s="10"/>
    </row>
    <row r="25" spans="1:15" x14ac:dyDescent="0.2">
      <c r="A25" s="6"/>
      <c r="B25" s="113" t="s">
        <v>22</v>
      </c>
      <c r="C25" s="113"/>
      <c r="D25" s="113"/>
      <c r="E25" s="113"/>
      <c r="F25" s="113"/>
      <c r="G25" s="113"/>
      <c r="H25" s="113"/>
      <c r="I25" s="32"/>
      <c r="J25" s="110"/>
      <c r="K25" s="110"/>
      <c r="L25" s="27"/>
      <c r="M25" s="114">
        <f>J22+J23+J24</f>
        <v>0</v>
      </c>
      <c r="N25" s="114"/>
      <c r="O25" s="10"/>
    </row>
    <row r="26" spans="1:15" x14ac:dyDescent="0.2">
      <c r="A26" s="6"/>
      <c r="B26" s="29"/>
      <c r="C26" s="29"/>
      <c r="D26" s="29"/>
      <c r="E26" s="29"/>
      <c r="F26" s="29"/>
      <c r="G26" s="29"/>
      <c r="H26" s="29"/>
      <c r="I26" s="29"/>
      <c r="J26" s="110"/>
      <c r="K26" s="110"/>
      <c r="L26" s="27"/>
      <c r="M26" s="112"/>
      <c r="N26" s="112"/>
      <c r="O26" s="10"/>
    </row>
    <row r="27" spans="1:15" x14ac:dyDescent="0.2">
      <c r="A27" s="6"/>
      <c r="B27" s="72" t="s">
        <v>23</v>
      </c>
      <c r="C27" s="72"/>
      <c r="D27" s="72"/>
      <c r="E27" s="111"/>
      <c r="F27" s="111"/>
      <c r="G27" s="33"/>
      <c r="H27" s="34"/>
      <c r="I27" s="34"/>
      <c r="J27" s="115"/>
      <c r="K27" s="115"/>
      <c r="L27" s="35"/>
      <c r="M27" s="114">
        <f>(IF(M19+M25&lt;=0,0,(IF(E27=0,0,(IF(E27&lt;=(M19+M25),-E27,))))))</f>
        <v>0</v>
      </c>
      <c r="N27" s="114">
        <f>(IF(J19+J25&lt;=0,0,(IF(C27=0,0,(IF(C27&lt;=(J19+J25),C27,(IF(C27&lt;0,C27*(IF(C27&gt;0,-C27))))))))))</f>
        <v>0</v>
      </c>
      <c r="O27" s="10"/>
    </row>
    <row r="28" spans="1:15" x14ac:dyDescent="0.2">
      <c r="A28" s="6"/>
      <c r="B28" s="116" t="s">
        <v>24</v>
      </c>
      <c r="C28" s="116"/>
      <c r="D28" s="116"/>
      <c r="E28" s="116"/>
      <c r="F28" s="116"/>
      <c r="G28" s="116"/>
      <c r="H28" s="116"/>
      <c r="I28" s="116"/>
      <c r="J28" s="116"/>
      <c r="K28" s="116"/>
      <c r="L28" s="36"/>
      <c r="M28" s="112"/>
      <c r="N28" s="112"/>
      <c r="O28" s="10"/>
    </row>
    <row r="29" spans="1:15" ht="13.5" thickBot="1" x14ac:dyDescent="0.25">
      <c r="A29" s="6"/>
      <c r="B29" s="72" t="s">
        <v>25</v>
      </c>
      <c r="C29" s="72"/>
      <c r="D29" s="72"/>
      <c r="E29" s="72"/>
      <c r="F29" s="72"/>
      <c r="G29" s="72"/>
      <c r="H29" s="72"/>
      <c r="I29" s="32"/>
      <c r="J29" s="110"/>
      <c r="K29" s="110"/>
      <c r="L29" s="28" t="s">
        <v>17</v>
      </c>
      <c r="M29" s="117">
        <f>M19+M25+M27</f>
        <v>0</v>
      </c>
      <c r="N29" s="117"/>
      <c r="O29" s="10"/>
    </row>
    <row r="30" spans="1:15" ht="13.5" thickTop="1" x14ac:dyDescent="0.2">
      <c r="A30" s="6"/>
      <c r="B30" s="29"/>
      <c r="C30" s="29"/>
      <c r="D30" s="29"/>
      <c r="E30" s="29"/>
      <c r="F30" s="29"/>
      <c r="G30" s="29"/>
      <c r="H30" s="29"/>
      <c r="I30" s="29"/>
      <c r="J30" s="110"/>
      <c r="K30" s="110"/>
      <c r="L30" s="27"/>
      <c r="M30" s="112"/>
      <c r="N30" s="112"/>
      <c r="O30" s="10"/>
    </row>
    <row r="31" spans="1:15" x14ac:dyDescent="0.2">
      <c r="A31" s="6"/>
      <c r="B31" s="109" t="s">
        <v>26</v>
      </c>
      <c r="C31" s="109"/>
      <c r="D31" s="109"/>
      <c r="E31" s="109"/>
      <c r="F31" s="109"/>
      <c r="G31" s="109"/>
      <c r="H31" s="109"/>
      <c r="I31" s="27"/>
      <c r="J31" s="110"/>
      <c r="K31" s="110"/>
      <c r="L31" s="27"/>
      <c r="M31" s="112"/>
      <c r="N31" s="112"/>
      <c r="O31" s="10"/>
    </row>
    <row r="32" spans="1:15" x14ac:dyDescent="0.2">
      <c r="A32" s="6"/>
      <c r="B32" s="113" t="s">
        <v>27</v>
      </c>
      <c r="C32" s="113"/>
      <c r="D32" s="113"/>
      <c r="E32" s="113"/>
      <c r="F32" s="113"/>
      <c r="G32" s="113"/>
      <c r="H32" s="113"/>
      <c r="I32" s="37" t="s">
        <v>17</v>
      </c>
      <c r="J32" s="114">
        <f>IF(M29&lt;=0,0,IF(M29&lt;50000,M29,50000))*0.035</f>
        <v>0</v>
      </c>
      <c r="K32" s="114"/>
      <c r="L32" s="38"/>
      <c r="M32" s="112"/>
      <c r="N32" s="112"/>
      <c r="O32" s="10"/>
    </row>
    <row r="33" spans="1:15" x14ac:dyDescent="0.2">
      <c r="A33" s="6"/>
      <c r="B33" s="113" t="s">
        <v>28</v>
      </c>
      <c r="C33" s="113"/>
      <c r="D33" s="113"/>
      <c r="E33" s="113"/>
      <c r="F33" s="113"/>
      <c r="G33" s="113"/>
      <c r="H33" s="113"/>
      <c r="I33" s="32"/>
      <c r="J33" s="118">
        <f>IF(M29&lt;=0,0,IF(M29-50000&lt;=0,0,IF(M29-50000&lt;84000,M29-50000,84000)))*0.045</f>
        <v>0</v>
      </c>
      <c r="K33" s="118"/>
      <c r="L33" s="38"/>
      <c r="M33" s="112"/>
      <c r="N33" s="112"/>
      <c r="O33" s="10"/>
    </row>
    <row r="34" spans="1:15" x14ac:dyDescent="0.2">
      <c r="A34" s="6"/>
      <c r="B34" s="113" t="s">
        <v>29</v>
      </c>
      <c r="C34" s="113"/>
      <c r="D34" s="113"/>
      <c r="E34" s="113"/>
      <c r="F34" s="113"/>
      <c r="G34" s="113"/>
      <c r="H34" s="113"/>
      <c r="I34" s="32"/>
      <c r="J34" s="118">
        <f>IF(M29&lt;=0,0,IF(M29-134000&lt;=0,0,(M29-134000)))*0.0675</f>
        <v>0</v>
      </c>
      <c r="K34" s="118"/>
      <c r="L34" s="38"/>
      <c r="M34" s="112"/>
      <c r="N34" s="112"/>
      <c r="O34" s="10"/>
    </row>
    <row r="35" spans="1:15" x14ac:dyDescent="0.2">
      <c r="A35" s="6"/>
      <c r="B35" s="29"/>
      <c r="C35" s="29"/>
      <c r="D35" s="29"/>
      <c r="E35" s="29"/>
      <c r="F35" s="29"/>
      <c r="G35" s="29"/>
      <c r="H35" s="29"/>
      <c r="I35" s="29"/>
      <c r="J35" s="112"/>
      <c r="K35" s="112"/>
      <c r="L35" s="30"/>
      <c r="M35" s="112"/>
      <c r="N35" s="112"/>
      <c r="O35" s="10"/>
    </row>
    <row r="36" spans="1:15" x14ac:dyDescent="0.2">
      <c r="A36" s="6"/>
      <c r="B36" s="72" t="s">
        <v>30</v>
      </c>
      <c r="C36" s="72"/>
      <c r="D36" s="72"/>
      <c r="E36" s="72"/>
      <c r="F36" s="72"/>
      <c r="G36" s="72"/>
      <c r="H36" s="72"/>
      <c r="I36" s="32"/>
      <c r="J36" s="112"/>
      <c r="K36" s="112"/>
      <c r="L36" s="39" t="s">
        <v>17</v>
      </c>
      <c r="M36" s="114">
        <f>IF(M29&lt;=0,0,J32+J33+J34)</f>
        <v>0</v>
      </c>
      <c r="N36" s="114"/>
      <c r="O36" s="10"/>
    </row>
    <row r="37" spans="1:15" x14ac:dyDescent="0.2">
      <c r="A37" s="6"/>
      <c r="B37" s="29"/>
      <c r="C37" s="29"/>
      <c r="D37" s="29"/>
      <c r="E37" s="29"/>
      <c r="F37" s="29"/>
      <c r="G37" s="29"/>
      <c r="H37" s="29"/>
      <c r="I37" s="29"/>
      <c r="J37" s="112"/>
      <c r="K37" s="112"/>
      <c r="L37" s="30"/>
      <c r="M37" s="112"/>
      <c r="N37" s="112"/>
      <c r="O37" s="10"/>
    </row>
    <row r="38" spans="1:15" x14ac:dyDescent="0.2">
      <c r="A38" s="6"/>
      <c r="B38" s="119" t="s">
        <v>31</v>
      </c>
      <c r="C38" s="72"/>
      <c r="D38" s="72"/>
      <c r="E38" s="72"/>
      <c r="F38" s="72"/>
      <c r="G38" s="72"/>
      <c r="H38" s="72"/>
      <c r="I38" s="32"/>
      <c r="J38" s="112"/>
      <c r="K38" s="112"/>
      <c r="L38" s="30"/>
      <c r="M38" s="112"/>
      <c r="N38" s="112"/>
      <c r="O38" s="10"/>
    </row>
    <row r="39" spans="1:15" x14ac:dyDescent="0.2">
      <c r="A39" s="6"/>
      <c r="B39" s="113" t="s">
        <v>32</v>
      </c>
      <c r="C39" s="113"/>
      <c r="D39" s="113"/>
      <c r="E39" s="113"/>
      <c r="F39" s="113"/>
      <c r="G39" s="113"/>
      <c r="H39" s="113"/>
      <c r="I39" s="37" t="s">
        <v>17</v>
      </c>
      <c r="J39" s="114">
        <f>M36</f>
        <v>0</v>
      </c>
      <c r="K39" s="114"/>
      <c r="L39" s="38"/>
      <c r="M39" s="112"/>
      <c r="N39" s="112"/>
      <c r="O39" s="10"/>
    </row>
    <row r="40" spans="1:15" x14ac:dyDescent="0.2">
      <c r="A40" s="6"/>
      <c r="B40" s="72" t="s">
        <v>33</v>
      </c>
      <c r="C40" s="72"/>
      <c r="D40" s="72"/>
      <c r="E40" s="120"/>
      <c r="F40" s="120"/>
      <c r="G40" s="32"/>
      <c r="H40" s="32"/>
      <c r="I40" s="32"/>
      <c r="J40" s="121"/>
      <c r="K40" s="121"/>
      <c r="L40" s="38"/>
      <c r="M40" s="112"/>
      <c r="N40" s="112"/>
      <c r="O40" s="10"/>
    </row>
    <row r="41" spans="1:15" x14ac:dyDescent="0.2">
      <c r="A41" s="6"/>
      <c r="B41" s="113" t="s">
        <v>34</v>
      </c>
      <c r="C41" s="113"/>
      <c r="D41" s="113"/>
      <c r="E41" s="113"/>
      <c r="F41" s="113"/>
      <c r="G41" s="113"/>
      <c r="H41" s="113"/>
      <c r="I41" s="32"/>
      <c r="J41" s="122"/>
      <c r="K41" s="122"/>
      <c r="L41" s="39"/>
      <c r="M41" s="114">
        <f>ROUND(J39-(IF(J40&lt;0,J40*-1,J40)),2)</f>
        <v>0</v>
      </c>
      <c r="N41" s="114"/>
      <c r="O41" s="10"/>
    </row>
    <row r="42" spans="1:15" x14ac:dyDescent="0.2">
      <c r="A42" s="6"/>
      <c r="B42" s="29"/>
      <c r="C42" s="29"/>
      <c r="D42" s="29"/>
      <c r="E42" s="29"/>
      <c r="F42" s="29"/>
      <c r="G42" s="29"/>
      <c r="H42" s="29"/>
      <c r="I42" s="29"/>
      <c r="J42" s="40"/>
      <c r="K42" s="40"/>
      <c r="L42" s="40"/>
      <c r="M42" s="40"/>
      <c r="N42" s="40"/>
      <c r="O42" s="10"/>
    </row>
    <row r="43" spans="1:15" x14ac:dyDescent="0.2">
      <c r="A43" s="6"/>
      <c r="B43" s="123" t="s">
        <v>35</v>
      </c>
      <c r="C43" s="123"/>
      <c r="D43" s="123"/>
      <c r="E43" s="123"/>
      <c r="F43" s="123"/>
      <c r="G43" s="123"/>
      <c r="H43" s="123"/>
      <c r="I43" s="32"/>
      <c r="J43" s="112"/>
      <c r="K43" s="112"/>
      <c r="L43" s="30"/>
      <c r="M43" s="124">
        <f>ROUND(M36+M41,2)</f>
        <v>0</v>
      </c>
      <c r="N43" s="124"/>
      <c r="O43" s="10"/>
    </row>
    <row r="44" spans="1:15" x14ac:dyDescent="0.2">
      <c r="A44" s="6"/>
      <c r="B44" s="29"/>
      <c r="C44" s="29"/>
      <c r="D44" s="29"/>
      <c r="E44" s="29"/>
      <c r="F44" s="29"/>
      <c r="G44" s="29"/>
      <c r="H44" s="29"/>
      <c r="I44" s="29"/>
      <c r="J44" s="40"/>
      <c r="K44" s="40"/>
      <c r="L44" s="40"/>
      <c r="M44" s="40"/>
      <c r="N44" s="40"/>
      <c r="O44" s="10"/>
    </row>
    <row r="45" spans="1:15" x14ac:dyDescent="0.2">
      <c r="A45" s="6"/>
      <c r="B45" s="72" t="s">
        <v>36</v>
      </c>
      <c r="C45" s="72"/>
      <c r="D45" s="72"/>
      <c r="E45" s="72"/>
      <c r="F45" s="72"/>
      <c r="G45" s="72"/>
      <c r="H45" s="72"/>
      <c r="I45" s="32"/>
      <c r="J45" s="40"/>
      <c r="K45" s="40"/>
      <c r="L45" s="40"/>
      <c r="M45" s="40"/>
      <c r="N45" s="40"/>
      <c r="O45" s="10"/>
    </row>
    <row r="46" spans="1:15" x14ac:dyDescent="0.2">
      <c r="A46" s="6"/>
      <c r="B46" s="125" t="s">
        <v>37</v>
      </c>
      <c r="C46" s="126"/>
      <c r="D46" s="126"/>
      <c r="E46" s="127"/>
      <c r="F46" s="127"/>
      <c r="G46" s="41"/>
      <c r="H46" s="32"/>
      <c r="I46" s="32"/>
      <c r="J46" s="128"/>
      <c r="K46" s="128"/>
      <c r="L46" s="42"/>
      <c r="M46" s="114">
        <f>IF(M43&lt;=0,0,(IF(E46=0,0,(IF(E46&lt;=M43,-E46,)))))</f>
        <v>0</v>
      </c>
      <c r="N46" s="114"/>
      <c r="O46" s="10"/>
    </row>
    <row r="47" spans="1:15" x14ac:dyDescent="0.2">
      <c r="A47" s="6"/>
      <c r="B47" s="29"/>
      <c r="C47" s="129"/>
      <c r="D47" s="129"/>
      <c r="E47" s="130" t="s">
        <v>38</v>
      </c>
      <c r="F47" s="130"/>
      <c r="G47" s="41"/>
      <c r="H47" s="29"/>
      <c r="I47" s="29"/>
      <c r="J47" s="131"/>
      <c r="K47" s="131"/>
      <c r="L47" s="43"/>
      <c r="M47" s="40"/>
      <c r="N47" s="40"/>
      <c r="O47" s="10"/>
    </row>
    <row r="48" spans="1:15" x14ac:dyDescent="0.2">
      <c r="A48" s="6"/>
      <c r="B48" s="72" t="s">
        <v>39</v>
      </c>
      <c r="C48" s="72"/>
      <c r="D48" s="72"/>
      <c r="E48" s="72"/>
      <c r="F48" s="72"/>
      <c r="G48" s="72"/>
      <c r="H48" s="72"/>
      <c r="I48" s="32"/>
      <c r="J48" s="40"/>
      <c r="K48" s="40"/>
      <c r="L48" s="40"/>
      <c r="M48" s="124">
        <f>(IF(M46&lt;0,M43+M46,(IF(M46&gt;0,M43+M46,(IF(M46=0,M43))))))</f>
        <v>0</v>
      </c>
      <c r="N48" s="124"/>
      <c r="O48" s="10"/>
    </row>
    <row r="49" spans="1:15" x14ac:dyDescent="0.2">
      <c r="A49" s="6"/>
      <c r="B49" s="32"/>
      <c r="C49" s="32"/>
      <c r="D49" s="32"/>
      <c r="E49" s="32"/>
      <c r="F49" s="32"/>
      <c r="G49" s="32"/>
      <c r="H49" s="32"/>
      <c r="I49" s="32"/>
      <c r="J49" s="40"/>
      <c r="K49" s="40"/>
      <c r="L49" s="40"/>
      <c r="M49" s="40"/>
      <c r="N49" s="40"/>
      <c r="O49" s="10"/>
    </row>
    <row r="50" spans="1:15" x14ac:dyDescent="0.2">
      <c r="A50" s="6"/>
      <c r="B50" s="119" t="s">
        <v>40</v>
      </c>
      <c r="C50" s="72"/>
      <c r="D50" s="72"/>
      <c r="E50" s="72"/>
      <c r="F50" s="72"/>
      <c r="G50" s="72"/>
      <c r="H50" s="72"/>
      <c r="I50" s="32"/>
      <c r="J50" s="40"/>
      <c r="K50" s="40"/>
      <c r="L50" s="40"/>
      <c r="M50" s="40"/>
      <c r="N50" s="40"/>
      <c r="O50" s="10"/>
    </row>
    <row r="51" spans="1:15" x14ac:dyDescent="0.2">
      <c r="A51" s="6"/>
      <c r="B51" s="125" t="s">
        <v>37</v>
      </c>
      <c r="C51" s="126"/>
      <c r="D51" s="126"/>
      <c r="E51" s="127"/>
      <c r="F51" s="127"/>
      <c r="G51" s="32"/>
      <c r="H51" s="32"/>
      <c r="I51" s="32"/>
      <c r="J51" s="40"/>
      <c r="K51" s="40"/>
      <c r="L51" s="40"/>
      <c r="M51" s="114">
        <f>IF(M48&lt;=0,0,(IF(E51=0,0,(IF(E51&lt;=M48,-E51,)))))</f>
        <v>0</v>
      </c>
      <c r="N51" s="114"/>
      <c r="O51" s="10"/>
    </row>
    <row r="52" spans="1:15" x14ac:dyDescent="0.2">
      <c r="A52" s="6"/>
      <c r="B52" s="29"/>
      <c r="C52" s="29"/>
      <c r="D52" s="29"/>
      <c r="E52" s="130" t="s">
        <v>41</v>
      </c>
      <c r="F52" s="130"/>
      <c r="G52" s="29"/>
      <c r="H52" s="29"/>
      <c r="I52" s="29"/>
      <c r="J52" s="40"/>
      <c r="K52" s="40"/>
      <c r="L52" s="40"/>
      <c r="M52" s="40"/>
      <c r="N52" s="40"/>
      <c r="O52" s="10"/>
    </row>
    <row r="53" spans="1:15" ht="12.75" customHeight="1" x14ac:dyDescent="0.2">
      <c r="A53" s="6"/>
      <c r="B53" s="132" t="s">
        <v>42</v>
      </c>
      <c r="C53" s="109"/>
      <c r="D53" s="109"/>
      <c r="E53" s="109"/>
      <c r="F53" s="109"/>
      <c r="G53" s="109"/>
      <c r="H53" s="109"/>
      <c r="I53" s="27"/>
      <c r="J53" s="40"/>
      <c r="K53" s="40"/>
      <c r="L53" s="40"/>
      <c r="M53" s="133">
        <f>(IF(M48&lt;=0,0,M48+M51))</f>
        <v>0</v>
      </c>
      <c r="N53" s="133"/>
      <c r="O53" s="10"/>
    </row>
    <row r="54" spans="1:15" x14ac:dyDescent="0.2">
      <c r="A54" s="6"/>
      <c r="B54" s="29"/>
      <c r="C54" s="29"/>
      <c r="D54" s="29"/>
      <c r="E54" s="29"/>
      <c r="F54" s="29"/>
      <c r="G54" s="29"/>
      <c r="H54" s="29"/>
      <c r="I54" s="29"/>
      <c r="J54" s="40"/>
      <c r="K54" s="40"/>
      <c r="L54" s="40"/>
      <c r="M54" s="134"/>
      <c r="N54" s="134"/>
      <c r="O54" s="10"/>
    </row>
    <row r="55" spans="1:15" x14ac:dyDescent="0.2">
      <c r="A55" s="6"/>
      <c r="B55" s="132" t="s">
        <v>43</v>
      </c>
      <c r="C55" s="132"/>
      <c r="D55" s="132"/>
      <c r="E55" s="132"/>
      <c r="F55" s="132"/>
      <c r="G55" s="132"/>
      <c r="H55" s="132"/>
      <c r="I55" s="132"/>
      <c r="J55" s="42"/>
      <c r="K55" s="44"/>
      <c r="L55" s="40"/>
      <c r="M55" s="40"/>
      <c r="N55" s="40"/>
      <c r="O55" s="10"/>
    </row>
    <row r="56" spans="1:15" ht="12.75" customHeight="1" x14ac:dyDescent="0.2">
      <c r="A56" s="6"/>
      <c r="B56" s="135" t="s">
        <v>65</v>
      </c>
      <c r="C56" s="135"/>
      <c r="D56" s="135"/>
      <c r="E56" s="135"/>
      <c r="F56" s="135"/>
      <c r="G56" s="135"/>
      <c r="H56" s="135"/>
      <c r="I56" s="135"/>
      <c r="J56" s="135"/>
      <c r="K56" s="135"/>
      <c r="L56" s="30">
        <f>(IF(M48&lt;=0,0,(IF(AND(J55&gt;0,J55&lt;10),(IF(0.25*M48&lt;50,50,(IF(0.25*M48&gt;1000,1000,(IF(AND(0.25*M48&gt;50,0.25*M48&lt;1000),0.25*M48,0)))))),0))))</f>
        <v>0</v>
      </c>
      <c r="M56" s="133">
        <f>(IF(M53&lt;=0,0,(IF(AND(K55&gt;0,K55&lt;10),(IF(0.25*(M53)&lt;50,50,(IF(0.25*(M53)&gt;1000,1000,(IF(AND(0.25*(M53)&gt;50,0.25*(M53)&lt;1000),0.25*(M53),0)))))),0))))</f>
        <v>0</v>
      </c>
      <c r="N56" s="133"/>
      <c r="O56" s="10"/>
    </row>
    <row r="57" spans="1:15" ht="1.5" customHeight="1" x14ac:dyDescent="0.2">
      <c r="A57" s="6"/>
      <c r="B57" s="45"/>
      <c r="C57" s="45"/>
      <c r="D57" s="45"/>
      <c r="E57" s="45"/>
      <c r="F57" s="45"/>
      <c r="G57" s="45"/>
      <c r="H57" s="45"/>
      <c r="I57" s="45"/>
      <c r="J57" s="45"/>
      <c r="K57" s="45"/>
      <c r="L57" s="30"/>
      <c r="M57" s="46"/>
      <c r="N57" s="46"/>
      <c r="O57" s="10"/>
    </row>
    <row r="58" spans="1:15" ht="12.75" customHeight="1" x14ac:dyDescent="0.2">
      <c r="A58" s="6"/>
      <c r="B58" s="136" t="s">
        <v>66</v>
      </c>
      <c r="C58" s="136"/>
      <c r="D58" s="136"/>
      <c r="E58" s="136"/>
      <c r="F58" s="136"/>
      <c r="G58" s="136"/>
      <c r="H58" s="136"/>
      <c r="I58" s="136"/>
      <c r="J58" s="136"/>
      <c r="K58" s="136"/>
      <c r="L58" s="42"/>
      <c r="M58" s="133">
        <f>(IF(M53&lt;=0,0,(IF(K55&gt;=10,(IF(0.25*(M53)&lt;50,50,(IF(0.25*(M53)&gt;5000,5000,(IF(AND(0.25*(M53)&gt;50,0.25*(M53)&lt;5000),0.25*(M53),0.25*(M53))))))),0))))</f>
        <v>0</v>
      </c>
      <c r="N58" s="133"/>
      <c r="O58" s="10"/>
    </row>
    <row r="59" spans="1:15" ht="12.75" customHeight="1" x14ac:dyDescent="0.2">
      <c r="A59" s="6"/>
      <c r="B59" s="27"/>
      <c r="C59" s="27"/>
      <c r="D59" s="27"/>
      <c r="E59" s="27"/>
      <c r="F59" s="27"/>
      <c r="G59" s="27"/>
      <c r="H59" s="27"/>
      <c r="I59" s="27"/>
      <c r="J59" s="47"/>
      <c r="K59" s="47"/>
      <c r="L59" s="47"/>
      <c r="M59" s="40"/>
      <c r="N59" s="40"/>
      <c r="O59" s="10"/>
    </row>
    <row r="60" spans="1:15" ht="13.5" thickBot="1" x14ac:dyDescent="0.25">
      <c r="A60" s="6"/>
      <c r="B60" s="138" t="s">
        <v>44</v>
      </c>
      <c r="C60" s="109"/>
      <c r="D60" s="109"/>
      <c r="E60" s="109"/>
      <c r="F60" s="109"/>
      <c r="G60" s="109"/>
      <c r="H60" s="109"/>
      <c r="I60" s="48"/>
      <c r="J60" s="29"/>
      <c r="K60" s="29"/>
      <c r="L60" s="49" t="s">
        <v>17</v>
      </c>
      <c r="M60" s="117">
        <f>M53+M56+M58</f>
        <v>0</v>
      </c>
      <c r="N60" s="117"/>
      <c r="O60" s="10"/>
    </row>
    <row r="61" spans="1:15" ht="13.5" thickTop="1" x14ac:dyDescent="0.2">
      <c r="A61" s="6"/>
      <c r="B61" s="27"/>
      <c r="C61" s="27"/>
      <c r="D61" s="27"/>
      <c r="E61" s="27"/>
      <c r="F61" s="27"/>
      <c r="G61" s="27"/>
      <c r="H61" s="27"/>
      <c r="I61" s="27"/>
      <c r="J61" s="29"/>
      <c r="K61" s="29"/>
      <c r="L61" s="29"/>
      <c r="M61" s="139"/>
      <c r="N61" s="139"/>
      <c r="O61" s="10"/>
    </row>
    <row r="62" spans="1:15" ht="9.9499999999999993" customHeight="1" x14ac:dyDescent="0.2">
      <c r="A62" s="6"/>
      <c r="B62" s="140" t="s">
        <v>70</v>
      </c>
      <c r="C62" s="140"/>
      <c r="D62" s="140"/>
      <c r="E62" s="140"/>
      <c r="F62" s="140"/>
      <c r="G62" s="140"/>
      <c r="H62" s="140"/>
      <c r="I62" s="140"/>
      <c r="J62" s="140"/>
      <c r="K62" s="140"/>
      <c r="L62" s="140"/>
      <c r="M62" s="140"/>
      <c r="N62" s="140"/>
      <c r="O62" s="10"/>
    </row>
    <row r="63" spans="1:15" ht="9.9499999999999993" customHeight="1" x14ac:dyDescent="0.2">
      <c r="A63" s="6"/>
      <c r="B63" s="140" t="s">
        <v>72</v>
      </c>
      <c r="C63" s="140"/>
      <c r="D63" s="140"/>
      <c r="E63" s="140"/>
      <c r="F63" s="140"/>
      <c r="G63" s="140"/>
      <c r="H63" s="140"/>
      <c r="I63" s="140"/>
      <c r="J63" s="140"/>
      <c r="K63" s="140"/>
      <c r="L63" s="140"/>
      <c r="M63" s="140"/>
      <c r="N63" s="140"/>
      <c r="O63" s="10"/>
    </row>
    <row r="64" spans="1:15" ht="9.9499999999999993" customHeight="1" x14ac:dyDescent="0.2">
      <c r="A64" s="6"/>
      <c r="B64" s="140" t="s">
        <v>71</v>
      </c>
      <c r="C64" s="140"/>
      <c r="D64" s="140"/>
      <c r="E64" s="140"/>
      <c r="F64" s="140"/>
      <c r="G64" s="140"/>
      <c r="H64" s="140"/>
      <c r="I64" s="140"/>
      <c r="J64" s="140"/>
      <c r="K64" s="140"/>
      <c r="L64" s="140"/>
      <c r="M64" s="140"/>
      <c r="N64" s="140"/>
      <c r="O64" s="10"/>
    </row>
    <row r="65" spans="1:15" ht="1.5" customHeight="1" thickBot="1" x14ac:dyDescent="0.25">
      <c r="A65" s="6"/>
      <c r="B65" s="50"/>
      <c r="C65" s="50"/>
      <c r="D65" s="50"/>
      <c r="E65" s="50"/>
      <c r="F65" s="50"/>
      <c r="G65" s="50"/>
      <c r="H65" s="50"/>
      <c r="I65" s="50"/>
      <c r="J65" s="50"/>
      <c r="K65" s="50"/>
      <c r="L65" s="50"/>
      <c r="M65" s="50"/>
      <c r="N65" s="50"/>
      <c r="O65" s="10"/>
    </row>
    <row r="66" spans="1:15" ht="12.75" customHeight="1" thickTop="1" x14ac:dyDescent="0.2">
      <c r="A66" s="6"/>
      <c r="B66" s="51"/>
      <c r="C66" s="51"/>
      <c r="D66" s="51"/>
      <c r="E66" s="51"/>
      <c r="F66" s="51"/>
      <c r="G66" s="51"/>
      <c r="H66" s="51"/>
      <c r="I66" s="51"/>
      <c r="J66" s="52"/>
      <c r="K66" s="52"/>
      <c r="L66" s="52"/>
      <c r="M66" s="52"/>
      <c r="N66" s="52"/>
      <c r="O66" s="10"/>
    </row>
    <row r="67" spans="1:15" x14ac:dyDescent="0.2">
      <c r="A67" s="6"/>
      <c r="B67" s="29" t="s">
        <v>48</v>
      </c>
      <c r="C67" s="144"/>
      <c r="D67" s="145"/>
      <c r="E67" s="145"/>
      <c r="F67" s="145"/>
      <c r="G67" s="27" t="s">
        <v>49</v>
      </c>
      <c r="H67" s="27"/>
      <c r="I67" s="27"/>
      <c r="J67" s="52"/>
      <c r="K67" s="52"/>
      <c r="L67" s="52"/>
      <c r="M67" s="52"/>
      <c r="N67" s="52"/>
      <c r="O67" s="10"/>
    </row>
    <row r="68" spans="1:15" x14ac:dyDescent="0.2">
      <c r="A68" s="6"/>
      <c r="B68" s="29"/>
      <c r="C68" s="53"/>
      <c r="D68" s="54"/>
      <c r="E68" s="54"/>
      <c r="F68" s="27"/>
      <c r="G68" s="27"/>
      <c r="H68" s="27"/>
      <c r="I68" s="27"/>
      <c r="J68" s="52"/>
      <c r="K68" s="52"/>
      <c r="L68" s="52"/>
      <c r="M68" s="52"/>
      <c r="N68" s="52"/>
      <c r="O68" s="10"/>
    </row>
    <row r="69" spans="1:15" x14ac:dyDescent="0.2">
      <c r="A69" s="6"/>
      <c r="B69" s="144"/>
      <c r="C69" s="145"/>
      <c r="D69" s="145"/>
      <c r="E69" s="145"/>
      <c r="F69" s="27" t="s">
        <v>50</v>
      </c>
      <c r="G69" s="27"/>
      <c r="H69" s="27"/>
      <c r="I69" s="27"/>
      <c r="J69" s="52"/>
      <c r="K69" s="52"/>
      <c r="L69" s="52"/>
      <c r="M69" s="52"/>
      <c r="N69" s="52"/>
      <c r="O69" s="10"/>
    </row>
    <row r="70" spans="1:15" x14ac:dyDescent="0.2">
      <c r="A70" s="6"/>
      <c r="B70" s="146" t="s">
        <v>51</v>
      </c>
      <c r="C70" s="110"/>
      <c r="D70" s="110"/>
      <c r="E70" s="110"/>
      <c r="F70" s="110"/>
      <c r="G70" s="29"/>
      <c r="H70" s="29"/>
      <c r="I70" s="29"/>
      <c r="J70" s="51"/>
      <c r="K70" s="51"/>
      <c r="L70" s="51"/>
      <c r="M70" s="51"/>
      <c r="N70" s="51"/>
      <c r="O70" s="10"/>
    </row>
    <row r="71" spans="1:15" x14ac:dyDescent="0.2">
      <c r="A71" s="6"/>
      <c r="B71" s="27" t="s">
        <v>52</v>
      </c>
      <c r="C71" s="27"/>
      <c r="D71" s="27"/>
      <c r="E71" s="27"/>
      <c r="F71" s="27"/>
      <c r="G71" s="27"/>
      <c r="H71" s="27"/>
      <c r="I71" s="27"/>
      <c r="J71" s="27"/>
      <c r="K71" s="27"/>
      <c r="L71" s="27"/>
      <c r="M71" s="27"/>
      <c r="N71" s="27"/>
      <c r="O71" s="10"/>
    </row>
    <row r="72" spans="1:15" x14ac:dyDescent="0.2">
      <c r="A72" s="6"/>
      <c r="B72" s="110" t="s">
        <v>53</v>
      </c>
      <c r="C72" s="110"/>
      <c r="D72" s="110"/>
      <c r="E72" s="110"/>
      <c r="F72" s="29"/>
      <c r="G72" s="29"/>
      <c r="H72" s="29"/>
      <c r="I72" s="29"/>
      <c r="J72" s="27"/>
      <c r="K72" s="27"/>
      <c r="L72" s="27"/>
      <c r="M72" s="27"/>
      <c r="N72" s="27"/>
      <c r="O72" s="10"/>
    </row>
    <row r="73" spans="1:15" x14ac:dyDescent="0.2">
      <c r="A73" s="6"/>
      <c r="B73" s="29" t="s">
        <v>54</v>
      </c>
      <c r="C73" s="144"/>
      <c r="D73" s="145"/>
      <c r="E73" s="145"/>
      <c r="F73" s="145"/>
      <c r="G73" s="29" t="s">
        <v>55</v>
      </c>
      <c r="H73" s="137"/>
      <c r="I73" s="137"/>
      <c r="J73" s="137"/>
      <c r="K73" s="137"/>
      <c r="L73" s="137"/>
      <c r="M73" s="137"/>
      <c r="N73" s="137"/>
      <c r="O73" s="10"/>
    </row>
    <row r="74" spans="1:15" x14ac:dyDescent="0.2">
      <c r="A74" s="6"/>
      <c r="B74" s="29"/>
      <c r="C74" s="55"/>
      <c r="D74" s="27"/>
      <c r="E74" s="27"/>
      <c r="F74" s="27"/>
      <c r="G74" s="29"/>
      <c r="H74" s="56"/>
      <c r="I74" s="56"/>
      <c r="J74" s="56"/>
      <c r="K74" s="57"/>
      <c r="L74" s="57"/>
      <c r="M74" s="56"/>
      <c r="N74" s="56"/>
      <c r="O74" s="10"/>
    </row>
    <row r="75" spans="1:15" x14ac:dyDescent="0.2">
      <c r="A75" s="6"/>
      <c r="B75" s="110" t="s">
        <v>56</v>
      </c>
      <c r="C75" s="110"/>
      <c r="D75" s="110"/>
      <c r="E75" s="110"/>
      <c r="F75" s="27" t="s">
        <v>57</v>
      </c>
      <c r="G75" s="137"/>
      <c r="H75" s="137"/>
      <c r="I75" s="137"/>
      <c r="J75" s="137"/>
      <c r="K75" s="27" t="s">
        <v>58</v>
      </c>
      <c r="L75" s="27"/>
      <c r="M75" s="141"/>
      <c r="N75" s="141"/>
      <c r="O75" s="10"/>
    </row>
    <row r="76" spans="1:15" x14ac:dyDescent="0.2">
      <c r="A76" s="6"/>
      <c r="B76" s="27"/>
      <c r="C76" s="27"/>
      <c r="D76" s="27"/>
      <c r="E76" s="27"/>
      <c r="F76" s="27"/>
      <c r="G76" s="58"/>
      <c r="H76" s="58"/>
      <c r="I76" s="58"/>
      <c r="J76" s="58"/>
      <c r="K76" s="27"/>
      <c r="L76" s="27"/>
      <c r="M76" s="59"/>
      <c r="N76" s="59"/>
      <c r="O76" s="10"/>
    </row>
    <row r="77" spans="1:15" x14ac:dyDescent="0.2">
      <c r="A77" s="6"/>
      <c r="B77" s="27"/>
      <c r="C77" s="142"/>
      <c r="D77" s="142"/>
      <c r="E77" s="142"/>
      <c r="F77" s="142"/>
      <c r="G77" s="142"/>
      <c r="H77" s="142"/>
      <c r="I77" s="142"/>
      <c r="J77" s="142"/>
      <c r="K77" s="142"/>
      <c r="L77" s="142"/>
      <c r="M77" s="142"/>
      <c r="N77" s="59"/>
      <c r="O77" s="10"/>
    </row>
    <row r="78" spans="1:15" ht="1.5" customHeight="1" thickBot="1" x14ac:dyDescent="0.25">
      <c r="A78" s="61"/>
      <c r="B78" s="62"/>
      <c r="C78" s="63"/>
      <c r="D78" s="63"/>
      <c r="E78" s="63"/>
      <c r="F78" s="63"/>
      <c r="G78" s="63"/>
      <c r="H78" s="63"/>
      <c r="I78" s="63"/>
      <c r="J78" s="63"/>
      <c r="K78" s="63"/>
      <c r="L78" s="63"/>
      <c r="M78" s="63"/>
      <c r="N78" s="64"/>
      <c r="O78" s="65"/>
    </row>
    <row r="79" spans="1:15" ht="13.5" thickTop="1" x14ac:dyDescent="0.2">
      <c r="A79" s="29"/>
      <c r="J79" s="66"/>
      <c r="K79" s="29"/>
      <c r="L79" s="29"/>
      <c r="M79" s="143"/>
      <c r="N79" s="110"/>
      <c r="O79" s="29"/>
    </row>
    <row r="80" spans="1:15" x14ac:dyDescent="0.2">
      <c r="A80" s="29"/>
      <c r="J80" s="29"/>
      <c r="K80" s="29"/>
      <c r="L80" s="29"/>
      <c r="M80" s="29"/>
      <c r="N80" s="29"/>
      <c r="O80" s="29"/>
    </row>
    <row r="81" spans="1:15" ht="14.25" customHeight="1" x14ac:dyDescent="0.2">
      <c r="A81" s="29"/>
      <c r="J81" s="60"/>
      <c r="K81" s="60"/>
      <c r="L81" s="60"/>
      <c r="M81" s="60"/>
      <c r="N81" s="60"/>
      <c r="O81" s="29"/>
    </row>
    <row r="82" spans="1:15" ht="16.5" customHeight="1" x14ac:dyDescent="0.2"/>
  </sheetData>
  <sheetProtection password="CE95" sheet="1" objects="1" scenarios="1" selectLockedCells="1"/>
  <mergeCells count="140">
    <mergeCell ref="B75:E75"/>
    <mergeCell ref="G75:J75"/>
    <mergeCell ref="M75:N75"/>
    <mergeCell ref="C77:M77"/>
    <mergeCell ref="M79:N79"/>
    <mergeCell ref="C67:F67"/>
    <mergeCell ref="B69:E69"/>
    <mergeCell ref="B70:F70"/>
    <mergeCell ref="B72:E72"/>
    <mergeCell ref="C73:F73"/>
    <mergeCell ref="M54:N54"/>
    <mergeCell ref="B55:I55"/>
    <mergeCell ref="B56:K56"/>
    <mergeCell ref="M56:N56"/>
    <mergeCell ref="B58:K58"/>
    <mergeCell ref="M58:N58"/>
    <mergeCell ref="H73:N73"/>
    <mergeCell ref="B60:H60"/>
    <mergeCell ref="M60:N60"/>
    <mergeCell ref="M61:N61"/>
    <mergeCell ref="B62:N62"/>
    <mergeCell ref="B63:N63"/>
    <mergeCell ref="B64:N64"/>
    <mergeCell ref="B48:H48"/>
    <mergeCell ref="M48:N48"/>
    <mergeCell ref="B50:H50"/>
    <mergeCell ref="B51:D51"/>
    <mergeCell ref="E51:F51"/>
    <mergeCell ref="M51:N51"/>
    <mergeCell ref="E52:F52"/>
    <mergeCell ref="B53:H53"/>
    <mergeCell ref="M53:N53"/>
    <mergeCell ref="B43:H43"/>
    <mergeCell ref="J43:K43"/>
    <mergeCell ref="M43:N43"/>
    <mergeCell ref="B45:H45"/>
    <mergeCell ref="B46:D46"/>
    <mergeCell ref="E46:F46"/>
    <mergeCell ref="J46:K46"/>
    <mergeCell ref="M46:N46"/>
    <mergeCell ref="C47:D47"/>
    <mergeCell ref="E47:F47"/>
    <mergeCell ref="J47:K47"/>
    <mergeCell ref="B39:H39"/>
    <mergeCell ref="J39:K39"/>
    <mergeCell ref="M39:N39"/>
    <mergeCell ref="B40:D40"/>
    <mergeCell ref="E40:F40"/>
    <mergeCell ref="J40:K40"/>
    <mergeCell ref="M40:N40"/>
    <mergeCell ref="B41:H41"/>
    <mergeCell ref="J41:K41"/>
    <mergeCell ref="M41:N41"/>
    <mergeCell ref="J35:K35"/>
    <mergeCell ref="M35:N35"/>
    <mergeCell ref="B36:H36"/>
    <mergeCell ref="J36:K36"/>
    <mergeCell ref="M36:N36"/>
    <mergeCell ref="J37:K37"/>
    <mergeCell ref="M37:N37"/>
    <mergeCell ref="B38:H38"/>
    <mergeCell ref="J38:K38"/>
    <mergeCell ref="M38:N38"/>
    <mergeCell ref="B32:H32"/>
    <mergeCell ref="J32:K32"/>
    <mergeCell ref="M32:N32"/>
    <mergeCell ref="B33:H33"/>
    <mergeCell ref="J33:K33"/>
    <mergeCell ref="M33:N33"/>
    <mergeCell ref="B34:H34"/>
    <mergeCell ref="J34:K34"/>
    <mergeCell ref="M34:N34"/>
    <mergeCell ref="B28:K28"/>
    <mergeCell ref="M28:N28"/>
    <mergeCell ref="B29:H29"/>
    <mergeCell ref="J29:K29"/>
    <mergeCell ref="M29:N29"/>
    <mergeCell ref="J30:K30"/>
    <mergeCell ref="M30:N30"/>
    <mergeCell ref="B31:H31"/>
    <mergeCell ref="J31:K31"/>
    <mergeCell ref="M31:N31"/>
    <mergeCell ref="B24:H24"/>
    <mergeCell ref="J24:K24"/>
    <mergeCell ref="M24:N24"/>
    <mergeCell ref="B25:H25"/>
    <mergeCell ref="J25:K25"/>
    <mergeCell ref="M25:N25"/>
    <mergeCell ref="J26:K26"/>
    <mergeCell ref="M26:N26"/>
    <mergeCell ref="B27:D27"/>
    <mergeCell ref="E27:F27"/>
    <mergeCell ref="J27:K27"/>
    <mergeCell ref="M27:N27"/>
    <mergeCell ref="J20:K20"/>
    <mergeCell ref="M20:N20"/>
    <mergeCell ref="B21:H21"/>
    <mergeCell ref="J21:K21"/>
    <mergeCell ref="M21:N21"/>
    <mergeCell ref="B22:H22"/>
    <mergeCell ref="J22:K22"/>
    <mergeCell ref="M22:N22"/>
    <mergeCell ref="B23:H23"/>
    <mergeCell ref="J23:K23"/>
    <mergeCell ref="M23:N23"/>
    <mergeCell ref="B15:C15"/>
    <mergeCell ref="D15:J15"/>
    <mergeCell ref="K15:K16"/>
    <mergeCell ref="M15:N16"/>
    <mergeCell ref="B16:C16"/>
    <mergeCell ref="D16:J16"/>
    <mergeCell ref="B17:J17"/>
    <mergeCell ref="B19:H19"/>
    <mergeCell ref="J19:K19"/>
    <mergeCell ref="M19:N19"/>
    <mergeCell ref="M10:N10"/>
    <mergeCell ref="B11:C11"/>
    <mergeCell ref="D11:J11"/>
    <mergeCell ref="K11:K12"/>
    <mergeCell ref="M11:N12"/>
    <mergeCell ref="B12:C12"/>
    <mergeCell ref="D12:J12"/>
    <mergeCell ref="B13:C13"/>
    <mergeCell ref="D13:J13"/>
    <mergeCell ref="K13:K14"/>
    <mergeCell ref="M13:N14"/>
    <mergeCell ref="B14:C14"/>
    <mergeCell ref="D14:J14"/>
    <mergeCell ref="D1:K1"/>
    <mergeCell ref="D2:K2"/>
    <mergeCell ref="B3:N3"/>
    <mergeCell ref="B4:N4"/>
    <mergeCell ref="B5:N5"/>
    <mergeCell ref="B6:N7"/>
    <mergeCell ref="B8:G8"/>
    <mergeCell ref="H8:N8"/>
    <mergeCell ref="B9:D9"/>
    <mergeCell ref="E9:G9"/>
    <mergeCell ref="H9:K9"/>
    <mergeCell ref="L9:N9"/>
  </mergeCells>
  <dataValidations count="6">
    <dataValidation type="decimal" allowBlank="1" showInputMessage="1" showErrorMessage="1" error="The TRANSFERABLE TAX CREDIT must be entered as an absolute value, greater than zero (0).  _x000a__x000a_In addition, the TRANSFERABLE TAX CREDIT must not exceed the SUBTOTAL [Line 10]." sqref="E51:F51">
      <formula1>0</formula1>
      <formula2>M48</formula2>
    </dataValidation>
    <dataValidation type="decimal" allowBlank="1" showInputMessage="1" showErrorMessage="1" error="The LOSS CARRY-OVER must be entered as an absolute value, greater than zero (0).  _x000a__x000a_In addition, the Loss Carry-Over must not exceed Gross Revenue plus Adjustments." sqref="E27:F27">
      <formula1>0</formula1>
      <formula2>M19+M25</formula2>
    </dataValidation>
    <dataValidation type="decimal" allowBlank="1" showInputMessage="1" showErrorMessage="1" errorTitle="Incorrect Value" error="The CREDIT from PRIOR PERIOD must be entered as an absolute value, greater than zero (0).  _x000a__x000a_In addition, the CREDIT from PRIOR PERIOD must not exceed the SUBTOTAL [Line 8]._x000a_" sqref="E46:F46">
      <formula1>0</formula1>
      <formula2>M43</formula2>
    </dataValidation>
    <dataValidation type="decimal" operator="lessThanOrEqual" allowBlank="1" showInputMessage="1" showErrorMessage="1" error="You must enter your estimated payment as a negative." sqref="J40:L40">
      <formula1>0</formula1>
    </dataValidation>
    <dataValidation type="decimal" operator="lessThanOrEqual" allowBlank="1" showInputMessage="1" showErrorMessage="1" error="Cage credit issued must be entered as a negative number, less than zero (0)." sqref="J22:L22">
      <formula1>0</formula1>
    </dataValidation>
    <dataValidation type="decimal" operator="greaterThanOrEqual" allowBlank="1" showInputMessage="1" showErrorMessage="1" error="Collections in areas other than the pit must be entered as a positive number, greater than zero (0)." sqref="J23:L23">
      <formula1>0</formula1>
    </dataValidation>
  </dataValidations>
  <printOptions horizontalCentered="1" verticalCentered="1"/>
  <pageMargins left="0.1" right="0.1" top="0.38" bottom="0.38" header="0.5"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showZeros="0" workbookViewId="0">
      <selection activeCell="E9" sqref="E9:G9"/>
    </sheetView>
  </sheetViews>
  <sheetFormatPr defaultRowHeight="12.75" x14ac:dyDescent="0.2"/>
  <cols>
    <col min="1" max="1" width="1.5703125" style="5" customWidth="1"/>
    <col min="2" max="8" width="8.85546875" style="5" customWidth="1"/>
    <col min="9" max="9" width="1.7109375" style="5" customWidth="1"/>
    <col min="10" max="11" width="8.85546875" style="5" customWidth="1"/>
    <col min="12" max="12" width="1.5703125" style="5" customWidth="1"/>
    <col min="13" max="14" width="8.85546875" style="5" customWidth="1"/>
    <col min="15" max="15" width="1.5703125" style="5" customWidth="1"/>
    <col min="16" max="16384" width="9.140625" style="5"/>
  </cols>
  <sheetData>
    <row r="1" spans="1:15" ht="1.5" customHeight="1" thickTop="1" x14ac:dyDescent="0.2">
      <c r="A1" s="1"/>
      <c r="B1" s="2"/>
      <c r="C1" s="2"/>
      <c r="D1" s="68"/>
      <c r="E1" s="68"/>
      <c r="F1" s="68"/>
      <c r="G1" s="68"/>
      <c r="H1" s="68"/>
      <c r="I1" s="68"/>
      <c r="J1" s="68"/>
      <c r="K1" s="68"/>
      <c r="L1" s="3"/>
      <c r="M1" s="2"/>
      <c r="N1" s="2"/>
      <c r="O1" s="4"/>
    </row>
    <row r="2" spans="1:15" x14ac:dyDescent="0.2">
      <c r="A2" s="6"/>
      <c r="B2" s="7" t="s">
        <v>73</v>
      </c>
      <c r="C2" s="8"/>
      <c r="D2" s="69" t="s">
        <v>0</v>
      </c>
      <c r="E2" s="69"/>
      <c r="F2" s="69"/>
      <c r="G2" s="69"/>
      <c r="H2" s="69"/>
      <c r="I2" s="69"/>
      <c r="J2" s="69"/>
      <c r="K2" s="69"/>
      <c r="L2" s="9"/>
      <c r="M2" s="8"/>
      <c r="N2" s="8"/>
      <c r="O2" s="10"/>
    </row>
    <row r="3" spans="1:15" s="13" customFormat="1" x14ac:dyDescent="0.2">
      <c r="A3" s="11"/>
      <c r="B3" s="70" t="s">
        <v>1</v>
      </c>
      <c r="C3" s="69"/>
      <c r="D3" s="69"/>
      <c r="E3" s="69"/>
      <c r="F3" s="69"/>
      <c r="G3" s="69"/>
      <c r="H3" s="69"/>
      <c r="I3" s="69"/>
      <c r="J3" s="69"/>
      <c r="K3" s="69"/>
      <c r="L3" s="69"/>
      <c r="M3" s="69"/>
      <c r="N3" s="69"/>
      <c r="O3" s="12"/>
    </row>
    <row r="4" spans="1:15" ht="18" x14ac:dyDescent="0.2">
      <c r="A4" s="6"/>
      <c r="B4" s="71" t="s">
        <v>2</v>
      </c>
      <c r="C4" s="71"/>
      <c r="D4" s="71"/>
      <c r="E4" s="71"/>
      <c r="F4" s="71"/>
      <c r="G4" s="71"/>
      <c r="H4" s="71"/>
      <c r="I4" s="71"/>
      <c r="J4" s="71"/>
      <c r="K4" s="71"/>
      <c r="L4" s="71"/>
      <c r="M4" s="71"/>
      <c r="N4" s="71"/>
      <c r="O4" s="10"/>
    </row>
    <row r="5" spans="1:15" x14ac:dyDescent="0.2">
      <c r="A5" s="6"/>
      <c r="B5" s="72"/>
      <c r="C5" s="72"/>
      <c r="D5" s="72"/>
      <c r="E5" s="72"/>
      <c r="F5" s="72"/>
      <c r="G5" s="72"/>
      <c r="H5" s="72"/>
      <c r="I5" s="72"/>
      <c r="J5" s="72"/>
      <c r="K5" s="72"/>
      <c r="L5" s="72"/>
      <c r="M5" s="72"/>
      <c r="N5" s="72"/>
      <c r="O5" s="10"/>
    </row>
    <row r="6" spans="1:15" ht="12.75" customHeight="1" x14ac:dyDescent="0.2">
      <c r="A6" s="6"/>
      <c r="B6" s="73" t="s">
        <v>3</v>
      </c>
      <c r="C6" s="74"/>
      <c r="D6" s="74"/>
      <c r="E6" s="74"/>
      <c r="F6" s="74"/>
      <c r="G6" s="74"/>
      <c r="H6" s="74"/>
      <c r="I6" s="74"/>
      <c r="J6" s="74"/>
      <c r="K6" s="74"/>
      <c r="L6" s="74"/>
      <c r="M6" s="74"/>
      <c r="N6" s="74"/>
      <c r="O6" s="10"/>
    </row>
    <row r="7" spans="1:15" x14ac:dyDescent="0.2">
      <c r="A7" s="6"/>
      <c r="B7" s="74"/>
      <c r="C7" s="74"/>
      <c r="D7" s="74"/>
      <c r="E7" s="74"/>
      <c r="F7" s="74"/>
      <c r="G7" s="74"/>
      <c r="H7" s="74"/>
      <c r="I7" s="74"/>
      <c r="J7" s="74"/>
      <c r="K7" s="74"/>
      <c r="L7" s="74"/>
      <c r="M7" s="74"/>
      <c r="N7" s="74"/>
      <c r="O7" s="10"/>
    </row>
    <row r="8" spans="1:15" x14ac:dyDescent="0.2">
      <c r="A8" s="6"/>
      <c r="B8" s="75"/>
      <c r="C8" s="75"/>
      <c r="D8" s="75"/>
      <c r="E8" s="75"/>
      <c r="F8" s="75"/>
      <c r="G8" s="75"/>
      <c r="H8" s="76"/>
      <c r="I8" s="76"/>
      <c r="J8" s="77"/>
      <c r="K8" s="77"/>
      <c r="L8" s="77"/>
      <c r="M8" s="77"/>
      <c r="N8" s="77"/>
      <c r="O8" s="10"/>
    </row>
    <row r="9" spans="1:15" x14ac:dyDescent="0.2">
      <c r="A9" s="6"/>
      <c r="B9" s="78" t="s">
        <v>4</v>
      </c>
      <c r="C9" s="78"/>
      <c r="D9" s="78"/>
      <c r="E9" s="79"/>
      <c r="F9" s="79"/>
      <c r="G9" s="79"/>
      <c r="H9" s="80" t="s">
        <v>5</v>
      </c>
      <c r="I9" s="80"/>
      <c r="J9" s="81"/>
      <c r="K9" s="81"/>
      <c r="L9" s="82"/>
      <c r="M9" s="82"/>
      <c r="N9" s="82"/>
      <c r="O9" s="10"/>
    </row>
    <row r="10" spans="1:15" ht="13.5" thickBot="1" x14ac:dyDescent="0.25">
      <c r="A10" s="6"/>
      <c r="B10" s="16"/>
      <c r="C10" s="16"/>
      <c r="D10" s="16"/>
      <c r="E10" s="17"/>
      <c r="F10" s="17"/>
      <c r="G10" s="17"/>
      <c r="H10" s="14"/>
      <c r="I10" s="14"/>
      <c r="J10" s="15"/>
      <c r="K10" s="15"/>
      <c r="L10" s="15"/>
      <c r="M10" s="83" t="s">
        <v>6</v>
      </c>
      <c r="N10" s="83"/>
      <c r="O10" s="10"/>
    </row>
    <row r="11" spans="1:15" ht="15.95" customHeight="1" thickTop="1" x14ac:dyDescent="0.2">
      <c r="A11" s="6"/>
      <c r="B11" s="84" t="s">
        <v>7</v>
      </c>
      <c r="C11" s="85"/>
      <c r="D11" s="86"/>
      <c r="E11" s="87"/>
      <c r="F11" s="87"/>
      <c r="G11" s="87"/>
      <c r="H11" s="87"/>
      <c r="I11" s="87"/>
      <c r="J11" s="88"/>
      <c r="K11" s="89" t="s">
        <v>8</v>
      </c>
      <c r="L11" s="18"/>
      <c r="M11" s="91"/>
      <c r="N11" s="92"/>
      <c r="O11" s="10"/>
    </row>
    <row r="12" spans="1:15" ht="15.95" customHeight="1" x14ac:dyDescent="0.2">
      <c r="A12" s="6"/>
      <c r="B12" s="95" t="s">
        <v>9</v>
      </c>
      <c r="C12" s="96"/>
      <c r="D12" s="97"/>
      <c r="E12" s="98"/>
      <c r="F12" s="98"/>
      <c r="G12" s="98"/>
      <c r="H12" s="98"/>
      <c r="I12" s="98"/>
      <c r="J12" s="99"/>
      <c r="K12" s="90"/>
      <c r="L12" s="19"/>
      <c r="M12" s="93"/>
      <c r="N12" s="94"/>
      <c r="O12" s="10"/>
    </row>
    <row r="13" spans="1:15" ht="15.95" customHeight="1" x14ac:dyDescent="0.2">
      <c r="A13" s="6"/>
      <c r="B13" s="95" t="s">
        <v>10</v>
      </c>
      <c r="C13" s="96"/>
      <c r="D13" s="97"/>
      <c r="E13" s="98"/>
      <c r="F13" s="98"/>
      <c r="G13" s="98"/>
      <c r="H13" s="98"/>
      <c r="I13" s="98"/>
      <c r="J13" s="99"/>
      <c r="K13" s="90" t="s">
        <v>11</v>
      </c>
      <c r="L13" s="19"/>
      <c r="M13" s="100"/>
      <c r="N13" s="94"/>
      <c r="O13" s="10"/>
    </row>
    <row r="14" spans="1:15" ht="15.95" customHeight="1" x14ac:dyDescent="0.2">
      <c r="A14" s="6"/>
      <c r="B14" s="95" t="s">
        <v>12</v>
      </c>
      <c r="C14" s="96"/>
      <c r="D14" s="97"/>
      <c r="E14" s="98"/>
      <c r="F14" s="98"/>
      <c r="G14" s="98"/>
      <c r="H14" s="98"/>
      <c r="I14" s="98"/>
      <c r="J14" s="99"/>
      <c r="K14" s="90"/>
      <c r="L14" s="19"/>
      <c r="M14" s="93"/>
      <c r="N14" s="94"/>
      <c r="O14" s="10"/>
    </row>
    <row r="15" spans="1:15" ht="15.95" customHeight="1" x14ac:dyDescent="0.2">
      <c r="A15" s="6"/>
      <c r="B15" s="95" t="s">
        <v>13</v>
      </c>
      <c r="C15" s="96"/>
      <c r="D15" s="97"/>
      <c r="E15" s="98"/>
      <c r="F15" s="98"/>
      <c r="G15" s="98"/>
      <c r="H15" s="98"/>
      <c r="I15" s="98"/>
      <c r="J15" s="99"/>
      <c r="K15" s="90" t="s">
        <v>14</v>
      </c>
      <c r="L15" s="20"/>
      <c r="M15" s="100"/>
      <c r="N15" s="94"/>
      <c r="O15" s="10"/>
    </row>
    <row r="16" spans="1:15" ht="15.95" customHeight="1" thickBot="1" x14ac:dyDescent="0.25">
      <c r="A16" s="6"/>
      <c r="B16" s="101"/>
      <c r="C16" s="102"/>
      <c r="D16" s="103"/>
      <c r="E16" s="104"/>
      <c r="F16" s="104"/>
      <c r="G16" s="104"/>
      <c r="H16" s="104"/>
      <c r="I16" s="104"/>
      <c r="J16" s="105"/>
      <c r="K16" s="90"/>
      <c r="L16" s="21"/>
      <c r="M16" s="93"/>
      <c r="N16" s="94"/>
      <c r="O16" s="10"/>
    </row>
    <row r="17" spans="1:15" ht="14.25" thickTop="1" thickBot="1" x14ac:dyDescent="0.25">
      <c r="A17" s="6"/>
      <c r="B17" s="106" t="s">
        <v>15</v>
      </c>
      <c r="C17" s="107"/>
      <c r="D17" s="107"/>
      <c r="E17" s="107"/>
      <c r="F17" s="107"/>
      <c r="G17" s="107"/>
      <c r="H17" s="107"/>
      <c r="I17" s="107"/>
      <c r="J17" s="108"/>
      <c r="K17" s="22"/>
      <c r="L17" s="22"/>
      <c r="M17" s="23"/>
      <c r="N17" s="24"/>
      <c r="O17" s="10"/>
    </row>
    <row r="18" spans="1:15" ht="13.5" thickTop="1" x14ac:dyDescent="0.2">
      <c r="A18" s="6"/>
      <c r="B18" s="25"/>
      <c r="C18" s="25"/>
      <c r="D18" s="25"/>
      <c r="E18" s="25"/>
      <c r="F18" s="25"/>
      <c r="G18" s="25"/>
      <c r="H18" s="25"/>
      <c r="I18" s="25"/>
      <c r="J18" s="25"/>
      <c r="K18" s="25"/>
      <c r="L18" s="25"/>
      <c r="M18" s="26"/>
      <c r="N18" s="26"/>
      <c r="O18" s="10"/>
    </row>
    <row r="19" spans="1:15" x14ac:dyDescent="0.2">
      <c r="A19" s="6"/>
      <c r="B19" s="109" t="s">
        <v>16</v>
      </c>
      <c r="C19" s="109"/>
      <c r="D19" s="109"/>
      <c r="E19" s="109"/>
      <c r="F19" s="109"/>
      <c r="G19" s="109"/>
      <c r="H19" s="109"/>
      <c r="I19" s="27"/>
      <c r="J19" s="110"/>
      <c r="K19" s="110"/>
      <c r="L19" s="28" t="s">
        <v>17</v>
      </c>
      <c r="M19" s="111"/>
      <c r="N19" s="111"/>
      <c r="O19" s="10"/>
    </row>
    <row r="20" spans="1:15" x14ac:dyDescent="0.2">
      <c r="A20" s="6"/>
      <c r="B20" s="29"/>
      <c r="C20" s="29"/>
      <c r="D20" s="29"/>
      <c r="E20" s="29"/>
      <c r="F20" s="29"/>
      <c r="G20" s="29"/>
      <c r="H20" s="29"/>
      <c r="I20" s="29"/>
      <c r="J20" s="110"/>
      <c r="K20" s="110"/>
      <c r="L20" s="27"/>
      <c r="M20" s="112"/>
      <c r="N20" s="112"/>
      <c r="O20" s="10"/>
    </row>
    <row r="21" spans="1:15" x14ac:dyDescent="0.2">
      <c r="A21" s="6"/>
      <c r="B21" s="109" t="s">
        <v>18</v>
      </c>
      <c r="C21" s="109"/>
      <c r="D21" s="109"/>
      <c r="E21" s="109"/>
      <c r="F21" s="109"/>
      <c r="G21" s="109"/>
      <c r="H21" s="109"/>
      <c r="I21" s="27"/>
      <c r="J21" s="110"/>
      <c r="K21" s="110"/>
      <c r="L21" s="27"/>
      <c r="M21" s="112"/>
      <c r="N21" s="112"/>
      <c r="O21" s="10"/>
    </row>
    <row r="22" spans="1:15" x14ac:dyDescent="0.2">
      <c r="A22" s="6"/>
      <c r="B22" s="110" t="s">
        <v>19</v>
      </c>
      <c r="C22" s="110"/>
      <c r="D22" s="110"/>
      <c r="E22" s="110"/>
      <c r="F22" s="110"/>
      <c r="G22" s="110"/>
      <c r="H22" s="110"/>
      <c r="I22" s="28" t="s">
        <v>17</v>
      </c>
      <c r="J22" s="111"/>
      <c r="K22" s="111"/>
      <c r="L22" s="31"/>
      <c r="M22" s="112"/>
      <c r="N22" s="112"/>
      <c r="O22" s="10"/>
    </row>
    <row r="23" spans="1:15" x14ac:dyDescent="0.2">
      <c r="A23" s="6"/>
      <c r="B23" s="113" t="s">
        <v>20</v>
      </c>
      <c r="C23" s="113"/>
      <c r="D23" s="113"/>
      <c r="E23" s="113"/>
      <c r="F23" s="113"/>
      <c r="G23" s="113"/>
      <c r="H23" s="113"/>
      <c r="I23" s="32"/>
      <c r="J23" s="111"/>
      <c r="K23" s="111"/>
      <c r="L23" s="31"/>
      <c r="M23" s="112"/>
      <c r="N23" s="112"/>
      <c r="O23" s="10"/>
    </row>
    <row r="24" spans="1:15" x14ac:dyDescent="0.2">
      <c r="A24" s="6"/>
      <c r="B24" s="113" t="s">
        <v>21</v>
      </c>
      <c r="C24" s="113"/>
      <c r="D24" s="113"/>
      <c r="E24" s="113"/>
      <c r="F24" s="113"/>
      <c r="G24" s="113"/>
      <c r="H24" s="113"/>
      <c r="I24" s="32"/>
      <c r="J24" s="111"/>
      <c r="K24" s="111"/>
      <c r="L24" s="31"/>
      <c r="M24" s="112"/>
      <c r="N24" s="112"/>
      <c r="O24" s="10"/>
    </row>
    <row r="25" spans="1:15" x14ac:dyDescent="0.2">
      <c r="A25" s="6"/>
      <c r="B25" s="113" t="s">
        <v>22</v>
      </c>
      <c r="C25" s="113"/>
      <c r="D25" s="113"/>
      <c r="E25" s="113"/>
      <c r="F25" s="113"/>
      <c r="G25" s="113"/>
      <c r="H25" s="113"/>
      <c r="I25" s="32"/>
      <c r="J25" s="110"/>
      <c r="K25" s="110"/>
      <c r="L25" s="27"/>
      <c r="M25" s="114">
        <f>J22+J23+J24</f>
        <v>0</v>
      </c>
      <c r="N25" s="114"/>
      <c r="O25" s="10"/>
    </row>
    <row r="26" spans="1:15" x14ac:dyDescent="0.2">
      <c r="A26" s="6"/>
      <c r="B26" s="29"/>
      <c r="C26" s="29"/>
      <c r="D26" s="29"/>
      <c r="E26" s="29"/>
      <c r="F26" s="29"/>
      <c r="G26" s="29"/>
      <c r="H26" s="29"/>
      <c r="I26" s="29"/>
      <c r="J26" s="110"/>
      <c r="K26" s="110"/>
      <c r="L26" s="27"/>
      <c r="M26" s="112"/>
      <c r="N26" s="112"/>
      <c r="O26" s="10"/>
    </row>
    <row r="27" spans="1:15" x14ac:dyDescent="0.2">
      <c r="A27" s="6"/>
      <c r="B27" s="109" t="s">
        <v>23</v>
      </c>
      <c r="C27" s="109"/>
      <c r="D27" s="109"/>
      <c r="E27" s="111"/>
      <c r="F27" s="111"/>
      <c r="G27" s="33"/>
      <c r="H27" s="34"/>
      <c r="I27" s="34"/>
      <c r="J27" s="115"/>
      <c r="K27" s="115"/>
      <c r="L27" s="35"/>
      <c r="M27" s="114">
        <f>(IF(M19+M25&lt;=0,0,(IF(E27=0,0,(IF(E27&lt;=(M19+M25),-E27,))))))</f>
        <v>0</v>
      </c>
      <c r="N27" s="114">
        <f>(IF(J19+J25&lt;=0,0,(IF(C27=0,0,(IF(C27&lt;=(J19+J25),C27,(IF(C27&lt;0,C27*(IF(C27&gt;0,-C27))))))))))</f>
        <v>0</v>
      </c>
      <c r="O27" s="10"/>
    </row>
    <row r="28" spans="1:15" x14ac:dyDescent="0.2">
      <c r="A28" s="6"/>
      <c r="B28" s="116" t="s">
        <v>24</v>
      </c>
      <c r="C28" s="116"/>
      <c r="D28" s="116"/>
      <c r="E28" s="116"/>
      <c r="F28" s="116"/>
      <c r="G28" s="116"/>
      <c r="H28" s="116"/>
      <c r="I28" s="116"/>
      <c r="J28" s="116"/>
      <c r="K28" s="116"/>
      <c r="L28" s="36"/>
      <c r="M28" s="112"/>
      <c r="N28" s="112"/>
      <c r="O28" s="10"/>
    </row>
    <row r="29" spans="1:15" ht="13.5" thickBot="1" x14ac:dyDescent="0.25">
      <c r="A29" s="6"/>
      <c r="B29" s="48" t="s">
        <v>25</v>
      </c>
      <c r="C29" s="48"/>
      <c r="D29" s="48"/>
      <c r="E29" s="48"/>
      <c r="F29" s="48"/>
      <c r="G29" s="48"/>
      <c r="H29" s="48"/>
      <c r="I29" s="32"/>
      <c r="J29" s="110"/>
      <c r="K29" s="110"/>
      <c r="L29" s="28" t="s">
        <v>17</v>
      </c>
      <c r="M29" s="117">
        <f>M19+M25+M27</f>
        <v>0</v>
      </c>
      <c r="N29" s="117"/>
      <c r="O29" s="10"/>
    </row>
    <row r="30" spans="1:15" ht="13.5" thickTop="1" x14ac:dyDescent="0.2">
      <c r="A30" s="6"/>
      <c r="B30" s="29"/>
      <c r="C30" s="29"/>
      <c r="D30" s="29"/>
      <c r="E30" s="29"/>
      <c r="F30" s="29"/>
      <c r="G30" s="29"/>
      <c r="H30" s="29"/>
      <c r="I30" s="29"/>
      <c r="J30" s="110"/>
      <c r="K30" s="110"/>
      <c r="L30" s="27"/>
      <c r="M30" s="112"/>
      <c r="N30" s="112"/>
      <c r="O30" s="10"/>
    </row>
    <row r="31" spans="1:15" x14ac:dyDescent="0.2">
      <c r="A31" s="6"/>
      <c r="B31" s="109" t="s">
        <v>26</v>
      </c>
      <c r="C31" s="109"/>
      <c r="D31" s="109"/>
      <c r="E31" s="109"/>
      <c r="F31" s="109"/>
      <c r="G31" s="109"/>
      <c r="H31" s="109"/>
      <c r="I31" s="27"/>
      <c r="J31" s="110"/>
      <c r="K31" s="110"/>
      <c r="L31" s="27"/>
      <c r="M31" s="112"/>
      <c r="N31" s="112"/>
      <c r="O31" s="10"/>
    </row>
    <row r="32" spans="1:15" x14ac:dyDescent="0.2">
      <c r="A32" s="6"/>
      <c r="B32" s="113" t="s">
        <v>27</v>
      </c>
      <c r="C32" s="113"/>
      <c r="D32" s="113"/>
      <c r="E32" s="113"/>
      <c r="F32" s="113"/>
      <c r="G32" s="113"/>
      <c r="H32" s="113"/>
      <c r="I32" s="37" t="s">
        <v>17</v>
      </c>
      <c r="J32" s="114">
        <f>IF(M29&lt;=0,0,IF(M29&lt;50000,M29,50000))*0.035</f>
        <v>0</v>
      </c>
      <c r="K32" s="114"/>
      <c r="L32" s="38"/>
      <c r="M32" s="112"/>
      <c r="N32" s="112"/>
      <c r="O32" s="10"/>
    </row>
    <row r="33" spans="1:15" x14ac:dyDescent="0.2">
      <c r="A33" s="6"/>
      <c r="B33" s="113" t="s">
        <v>28</v>
      </c>
      <c r="C33" s="113"/>
      <c r="D33" s="113"/>
      <c r="E33" s="113"/>
      <c r="F33" s="113"/>
      <c r="G33" s="113"/>
      <c r="H33" s="113"/>
      <c r="I33" s="32"/>
      <c r="J33" s="118">
        <f>IF(M29&lt;=0,0,IF(M29-50000&lt;=0,0,IF(M29-50000&lt;84000,M29-50000,84000)))*0.045</f>
        <v>0</v>
      </c>
      <c r="K33" s="118"/>
      <c r="L33" s="38"/>
      <c r="M33" s="112"/>
      <c r="N33" s="112"/>
      <c r="O33" s="10"/>
    </row>
    <row r="34" spans="1:15" x14ac:dyDescent="0.2">
      <c r="A34" s="6"/>
      <c r="B34" s="113" t="s">
        <v>29</v>
      </c>
      <c r="C34" s="113"/>
      <c r="D34" s="113"/>
      <c r="E34" s="113"/>
      <c r="F34" s="113"/>
      <c r="G34" s="113"/>
      <c r="H34" s="113"/>
      <c r="I34" s="32"/>
      <c r="J34" s="118">
        <f>IF(M29&lt;=0,0,IF(M29-134000&lt;=0,0,(M29-134000)))*0.0675</f>
        <v>0</v>
      </c>
      <c r="K34" s="118"/>
      <c r="L34" s="38"/>
      <c r="M34" s="112"/>
      <c r="N34" s="112"/>
      <c r="O34" s="10"/>
    </row>
    <row r="35" spans="1:15" x14ac:dyDescent="0.2">
      <c r="A35" s="6"/>
      <c r="B35" s="29"/>
      <c r="C35" s="29"/>
      <c r="D35" s="29"/>
      <c r="E35" s="29"/>
      <c r="F35" s="29"/>
      <c r="G35" s="29"/>
      <c r="H35" s="29"/>
      <c r="I35" s="29"/>
      <c r="J35" s="112"/>
      <c r="K35" s="112"/>
      <c r="L35" s="30"/>
      <c r="M35" s="112"/>
      <c r="N35" s="112"/>
      <c r="O35" s="10"/>
    </row>
    <row r="36" spans="1:15" x14ac:dyDescent="0.2">
      <c r="A36" s="6"/>
      <c r="B36" s="72" t="s">
        <v>30</v>
      </c>
      <c r="C36" s="72"/>
      <c r="D36" s="72"/>
      <c r="E36" s="72"/>
      <c r="F36" s="72"/>
      <c r="G36" s="72"/>
      <c r="H36" s="72"/>
      <c r="I36" s="32"/>
      <c r="J36" s="112"/>
      <c r="K36" s="112"/>
      <c r="L36" s="39" t="s">
        <v>17</v>
      </c>
      <c r="M36" s="114">
        <f>IF(M29&lt;=0,0,J32+J33+J34)</f>
        <v>0</v>
      </c>
      <c r="N36" s="114"/>
      <c r="O36" s="10"/>
    </row>
    <row r="37" spans="1:15" x14ac:dyDescent="0.2">
      <c r="A37" s="6"/>
      <c r="B37" s="29"/>
      <c r="C37" s="29"/>
      <c r="D37" s="29"/>
      <c r="E37" s="29"/>
      <c r="F37" s="29"/>
      <c r="G37" s="29"/>
      <c r="H37" s="29"/>
      <c r="I37" s="29"/>
      <c r="J37" s="112"/>
      <c r="K37" s="112"/>
      <c r="L37" s="30"/>
      <c r="M37" s="112"/>
      <c r="N37" s="112"/>
      <c r="O37" s="10"/>
    </row>
    <row r="38" spans="1:15" x14ac:dyDescent="0.2">
      <c r="A38" s="6"/>
      <c r="B38" s="123" t="s">
        <v>31</v>
      </c>
      <c r="C38" s="72"/>
      <c r="D38" s="72"/>
      <c r="E38" s="72"/>
      <c r="F38" s="72"/>
      <c r="G38" s="72"/>
      <c r="H38" s="72"/>
      <c r="I38" s="32"/>
      <c r="J38" s="112"/>
      <c r="K38" s="112"/>
      <c r="L38" s="30"/>
      <c r="M38" s="112"/>
      <c r="N38" s="112"/>
      <c r="O38" s="10"/>
    </row>
    <row r="39" spans="1:15" x14ac:dyDescent="0.2">
      <c r="A39" s="6"/>
      <c r="B39" s="113" t="s">
        <v>32</v>
      </c>
      <c r="C39" s="113"/>
      <c r="D39" s="113"/>
      <c r="E39" s="113"/>
      <c r="F39" s="113"/>
      <c r="G39" s="113"/>
      <c r="H39" s="113"/>
      <c r="I39" s="37" t="s">
        <v>17</v>
      </c>
      <c r="J39" s="114"/>
      <c r="K39" s="114"/>
      <c r="L39" s="38"/>
      <c r="M39" s="112"/>
      <c r="N39" s="112"/>
      <c r="O39" s="10"/>
    </row>
    <row r="40" spans="1:15" x14ac:dyDescent="0.2">
      <c r="A40" s="6"/>
      <c r="B40" s="72" t="s">
        <v>33</v>
      </c>
      <c r="C40" s="72"/>
      <c r="D40" s="72"/>
      <c r="E40" s="147" t="s">
        <v>60</v>
      </c>
      <c r="F40" s="147"/>
      <c r="G40" s="32"/>
      <c r="H40" s="32"/>
      <c r="I40" s="32"/>
      <c r="J40" s="114"/>
      <c r="K40" s="114"/>
      <c r="L40" s="38"/>
      <c r="M40" s="112"/>
      <c r="N40" s="112"/>
      <c r="O40" s="10"/>
    </row>
    <row r="41" spans="1:15" x14ac:dyDescent="0.2">
      <c r="A41" s="6"/>
      <c r="B41" s="113" t="s">
        <v>34</v>
      </c>
      <c r="C41" s="113"/>
      <c r="D41" s="113"/>
      <c r="E41" s="113"/>
      <c r="F41" s="113"/>
      <c r="G41" s="113"/>
      <c r="H41" s="113"/>
      <c r="I41" s="32"/>
      <c r="J41" s="112"/>
      <c r="K41" s="112"/>
      <c r="L41" s="30"/>
      <c r="M41" s="114">
        <f>ROUND(J39-(IF(J40&lt;0,J40*-1,J40)),2)</f>
        <v>0</v>
      </c>
      <c r="N41" s="114"/>
      <c r="O41" s="10"/>
    </row>
    <row r="42" spans="1:15" x14ac:dyDescent="0.2">
      <c r="A42" s="6"/>
      <c r="B42" s="29"/>
      <c r="C42" s="29"/>
      <c r="D42" s="29"/>
      <c r="E42" s="29"/>
      <c r="F42" s="29"/>
      <c r="G42" s="29"/>
      <c r="H42" s="29"/>
      <c r="I42" s="29"/>
      <c r="J42" s="40"/>
      <c r="K42" s="40"/>
      <c r="L42" s="40"/>
      <c r="M42" s="40"/>
      <c r="N42" s="40"/>
      <c r="O42" s="10"/>
    </row>
    <row r="43" spans="1:15" x14ac:dyDescent="0.2">
      <c r="A43" s="6"/>
      <c r="B43" s="119" t="s">
        <v>61</v>
      </c>
      <c r="C43" s="72"/>
      <c r="D43" s="72"/>
      <c r="E43" s="72"/>
      <c r="F43" s="72"/>
      <c r="G43" s="72"/>
      <c r="H43" s="72"/>
      <c r="I43" s="32"/>
      <c r="J43" s="112"/>
      <c r="K43" s="112"/>
      <c r="L43" s="30"/>
      <c r="M43" s="124">
        <f>ROUND(M36+M41,2)</f>
        <v>0</v>
      </c>
      <c r="N43" s="124"/>
      <c r="O43" s="10"/>
    </row>
    <row r="44" spans="1:15" x14ac:dyDescent="0.2">
      <c r="A44" s="6"/>
      <c r="B44" s="29"/>
      <c r="C44" s="29"/>
      <c r="D44" s="29"/>
      <c r="E44" s="29"/>
      <c r="F44" s="29"/>
      <c r="G44" s="29"/>
      <c r="H44" s="29"/>
      <c r="I44" s="29"/>
      <c r="J44" s="40"/>
      <c r="K44" s="40"/>
      <c r="L44" s="40"/>
      <c r="M44" s="40"/>
      <c r="N44" s="40"/>
      <c r="O44" s="10"/>
    </row>
    <row r="45" spans="1:15" x14ac:dyDescent="0.2">
      <c r="A45" s="6"/>
      <c r="B45" s="72" t="s">
        <v>36</v>
      </c>
      <c r="C45" s="72"/>
      <c r="D45" s="72"/>
      <c r="E45" s="72"/>
      <c r="F45" s="72"/>
      <c r="G45" s="72"/>
      <c r="H45" s="72"/>
      <c r="I45" s="32"/>
      <c r="J45" s="40"/>
      <c r="K45" s="40"/>
      <c r="L45" s="40"/>
      <c r="M45" s="40"/>
      <c r="N45" s="40"/>
      <c r="O45" s="10"/>
    </row>
    <row r="46" spans="1:15" x14ac:dyDescent="0.2">
      <c r="A46" s="6"/>
      <c r="B46" s="125" t="s">
        <v>37</v>
      </c>
      <c r="C46" s="126"/>
      <c r="D46" s="126"/>
      <c r="E46" s="111"/>
      <c r="F46" s="111"/>
      <c r="G46" s="41"/>
      <c r="H46" s="32"/>
      <c r="I46" s="32"/>
      <c r="J46" s="128"/>
      <c r="K46" s="128"/>
      <c r="L46" s="42"/>
      <c r="M46" s="114">
        <f>IF(M43&lt;=0,0,(IF(E46=0,0,(IF(E46&lt;=M43,-E46,)))))</f>
        <v>0</v>
      </c>
      <c r="N46" s="114"/>
      <c r="O46" s="10"/>
    </row>
    <row r="47" spans="1:15" x14ac:dyDescent="0.2">
      <c r="A47" s="6"/>
      <c r="B47" s="29"/>
      <c r="C47" s="129"/>
      <c r="D47" s="129"/>
      <c r="E47" s="130" t="s">
        <v>38</v>
      </c>
      <c r="F47" s="130"/>
      <c r="G47" s="41"/>
      <c r="H47" s="29"/>
      <c r="I47" s="29"/>
      <c r="J47" s="131"/>
      <c r="K47" s="131"/>
      <c r="L47" s="43"/>
      <c r="M47" s="40"/>
      <c r="N47" s="40"/>
      <c r="O47" s="10"/>
    </row>
    <row r="48" spans="1:15" x14ac:dyDescent="0.2">
      <c r="A48" s="6"/>
      <c r="B48" s="119" t="s">
        <v>62</v>
      </c>
      <c r="C48" s="72"/>
      <c r="D48" s="72"/>
      <c r="E48" s="72"/>
      <c r="F48" s="72"/>
      <c r="G48" s="72"/>
      <c r="H48" s="72"/>
      <c r="I48" s="32"/>
      <c r="J48" s="40"/>
      <c r="K48" s="40"/>
      <c r="L48" s="40"/>
      <c r="M48" s="124">
        <f>(IF(M46&lt;0,M43+M46,(IF(M46&gt;0,M43+M46,(IF(M46=0,M43))))))</f>
        <v>0</v>
      </c>
      <c r="N48" s="124"/>
      <c r="O48" s="10"/>
    </row>
    <row r="49" spans="1:15" x14ac:dyDescent="0.2">
      <c r="A49" s="6"/>
      <c r="B49" s="32"/>
      <c r="C49" s="32"/>
      <c r="D49" s="32"/>
      <c r="E49" s="32"/>
      <c r="F49" s="32"/>
      <c r="G49" s="32"/>
      <c r="H49" s="32"/>
      <c r="I49" s="32"/>
      <c r="J49" s="40"/>
      <c r="K49" s="40"/>
      <c r="L49" s="40"/>
      <c r="M49" s="40"/>
      <c r="N49" s="40"/>
      <c r="O49" s="10"/>
    </row>
    <row r="50" spans="1:15" x14ac:dyDescent="0.2">
      <c r="A50" s="6"/>
      <c r="B50" s="123" t="s">
        <v>63</v>
      </c>
      <c r="C50" s="119"/>
      <c r="D50" s="119"/>
      <c r="E50" s="119"/>
      <c r="F50" s="119"/>
      <c r="G50" s="119"/>
      <c r="H50" s="119"/>
      <c r="I50" s="119"/>
      <c r="J50" s="119"/>
      <c r="K50" s="119"/>
      <c r="L50" s="40"/>
      <c r="M50" s="114">
        <f>IF(M36&lt;=0,0,M36*3)</f>
        <v>0</v>
      </c>
      <c r="N50" s="114"/>
      <c r="O50" s="10"/>
    </row>
    <row r="51" spans="1:15" x14ac:dyDescent="0.2">
      <c r="A51" s="6"/>
      <c r="B51" s="119" t="s">
        <v>64</v>
      </c>
      <c r="C51" s="119"/>
      <c r="D51" s="119"/>
      <c r="E51" s="119"/>
      <c r="F51" s="119"/>
      <c r="G51" s="119"/>
      <c r="H51" s="119"/>
      <c r="I51" s="119"/>
      <c r="J51" s="119"/>
      <c r="K51" s="119"/>
      <c r="L51" s="40"/>
      <c r="O51" s="10"/>
    </row>
    <row r="52" spans="1:15" x14ac:dyDescent="0.2">
      <c r="A52" s="6"/>
      <c r="B52" s="29"/>
      <c r="C52" s="29"/>
      <c r="D52" s="29"/>
      <c r="E52" s="148"/>
      <c r="F52" s="148"/>
      <c r="G52" s="29"/>
      <c r="H52" s="29"/>
      <c r="I52" s="29"/>
      <c r="J52" s="40"/>
      <c r="K52" s="40"/>
      <c r="L52" s="40"/>
      <c r="M52" s="40"/>
      <c r="N52" s="40"/>
      <c r="O52" s="10"/>
    </row>
    <row r="53" spans="1:15" ht="12.75" customHeight="1" x14ac:dyDescent="0.2">
      <c r="A53" s="6"/>
      <c r="B53" s="138" t="s">
        <v>67</v>
      </c>
      <c r="C53" s="109"/>
      <c r="D53" s="109"/>
      <c r="E53" s="109"/>
      <c r="F53" s="109"/>
      <c r="G53" s="109"/>
      <c r="H53" s="109"/>
      <c r="I53" s="27"/>
      <c r="J53" s="40"/>
      <c r="K53" s="40"/>
      <c r="L53" s="40"/>
      <c r="M53" s="133">
        <f>IF(M36&lt;=0,0,M36+M46+M50)</f>
        <v>0</v>
      </c>
      <c r="N53" s="133"/>
      <c r="O53" s="10"/>
    </row>
    <row r="54" spans="1:15" x14ac:dyDescent="0.2">
      <c r="A54" s="6"/>
      <c r="B54" s="29"/>
      <c r="C54" s="29"/>
      <c r="D54" s="29"/>
      <c r="E54" s="29"/>
      <c r="F54" s="29"/>
      <c r="G54" s="29"/>
      <c r="H54" s="29"/>
      <c r="I54" s="29"/>
      <c r="J54" s="40"/>
      <c r="K54" s="40"/>
      <c r="L54" s="40"/>
      <c r="M54" s="134"/>
      <c r="N54" s="134"/>
      <c r="O54" s="10"/>
    </row>
    <row r="55" spans="1:15" x14ac:dyDescent="0.2">
      <c r="A55" s="6"/>
      <c r="B55" s="132" t="s">
        <v>43</v>
      </c>
      <c r="C55" s="132"/>
      <c r="D55" s="132"/>
      <c r="E55" s="132"/>
      <c r="F55" s="132"/>
      <c r="G55" s="132"/>
      <c r="H55" s="132"/>
      <c r="I55" s="132"/>
      <c r="J55" s="42">
        <v>0</v>
      </c>
      <c r="K55" s="67"/>
      <c r="L55" s="40"/>
      <c r="M55" s="40"/>
      <c r="N55" s="40"/>
      <c r="O55" s="10"/>
    </row>
    <row r="56" spans="1:15" ht="12.75" customHeight="1" x14ac:dyDescent="0.2">
      <c r="A56" s="6"/>
      <c r="B56" s="135" t="s">
        <v>68</v>
      </c>
      <c r="C56" s="135"/>
      <c r="D56" s="135"/>
      <c r="E56" s="135"/>
      <c r="F56" s="135"/>
      <c r="G56" s="135"/>
      <c r="H56" s="135"/>
      <c r="I56" s="135"/>
      <c r="J56" s="135"/>
      <c r="K56" s="135"/>
      <c r="L56" s="30">
        <f>(IF(M48&lt;=0,0,(IF(AND(J55&gt;0,J55&lt;10),(IF(0.25*M48&lt;50,50,(IF(0.25*M48&gt;1000,1000,(IF(AND(0.25*M48&gt;50,0.25*M48&lt;1000),0.25*M48,0)))))),0))))</f>
        <v>0</v>
      </c>
      <c r="M56" s="133">
        <f>(IF(M53&lt;=0,0,(IF(AND(K55&gt;0,K55&lt;10),(IF(0.25*(M53)&lt;50,50,(IF(0.25*(M53)&gt;1000,1000,(IF(AND(0.25*(M53)&gt;50,0.25*(M53)&lt;1000),0.25*(M53),0)))))),0))))</f>
        <v>0</v>
      </c>
      <c r="N56" s="133"/>
      <c r="O56" s="10"/>
    </row>
    <row r="57" spans="1:15" ht="1.5" customHeight="1" x14ac:dyDescent="0.2">
      <c r="A57" s="6"/>
      <c r="B57" s="45"/>
      <c r="C57" s="45"/>
      <c r="D57" s="45"/>
      <c r="E57" s="45"/>
      <c r="F57" s="45"/>
      <c r="G57" s="45"/>
      <c r="H57" s="45"/>
      <c r="I57" s="45"/>
      <c r="J57" s="45"/>
      <c r="K57" s="45"/>
      <c r="L57" s="30"/>
      <c r="M57" s="46"/>
      <c r="N57" s="46"/>
      <c r="O57" s="10"/>
    </row>
    <row r="58" spans="1:15" ht="12.75" customHeight="1" x14ac:dyDescent="0.2">
      <c r="A58" s="6"/>
      <c r="B58" s="136" t="s">
        <v>69</v>
      </c>
      <c r="C58" s="136"/>
      <c r="D58" s="136"/>
      <c r="E58" s="136"/>
      <c r="F58" s="136"/>
      <c r="G58" s="136"/>
      <c r="H58" s="136"/>
      <c r="I58" s="136"/>
      <c r="J58" s="136"/>
      <c r="K58" s="136"/>
      <c r="L58" s="42"/>
      <c r="M58" s="133">
        <f>(IF(M53&lt;=0,0,(IF(K55&gt;=10,(IF(0.25*(M53)&lt;50,50,(IF(0.25*(M53)&gt;5000,5000,(IF(AND(0.25*(M53)&gt;50,0.25*(M53)&lt;5000),0.25*(M53),0.25*(M53))))))),0))))</f>
        <v>0</v>
      </c>
      <c r="N58" s="133"/>
      <c r="O58" s="10"/>
    </row>
    <row r="59" spans="1:15" ht="12.75" customHeight="1" x14ac:dyDescent="0.2">
      <c r="A59" s="6"/>
      <c r="B59" s="27"/>
      <c r="C59" s="27"/>
      <c r="D59" s="27"/>
      <c r="E59" s="27"/>
      <c r="F59" s="27"/>
      <c r="G59" s="27"/>
      <c r="H59" s="27"/>
      <c r="I59" s="27"/>
      <c r="J59" s="47"/>
      <c r="K59" s="47"/>
      <c r="L59" s="47"/>
      <c r="M59" s="40"/>
      <c r="N59" s="40"/>
      <c r="O59" s="10"/>
    </row>
    <row r="60" spans="1:15" ht="13.5" thickBot="1" x14ac:dyDescent="0.25">
      <c r="A60" s="6"/>
      <c r="B60" s="138" t="s">
        <v>44</v>
      </c>
      <c r="C60" s="109"/>
      <c r="D60" s="109"/>
      <c r="E60" s="109"/>
      <c r="F60" s="109"/>
      <c r="G60" s="109"/>
      <c r="H60" s="109"/>
      <c r="I60" s="48"/>
      <c r="J60" s="29"/>
      <c r="K60" s="29"/>
      <c r="L60" s="49" t="s">
        <v>17</v>
      </c>
      <c r="M60" s="117">
        <f>M53+M56+M58</f>
        <v>0</v>
      </c>
      <c r="N60" s="117"/>
      <c r="O60" s="10"/>
    </row>
    <row r="61" spans="1:15" ht="13.5" thickTop="1" x14ac:dyDescent="0.2">
      <c r="A61" s="6"/>
      <c r="B61" s="27"/>
      <c r="C61" s="27"/>
      <c r="D61" s="27"/>
      <c r="E61" s="27"/>
      <c r="F61" s="27"/>
      <c r="G61" s="27"/>
      <c r="H61" s="27"/>
      <c r="I61" s="27"/>
      <c r="J61" s="29"/>
      <c r="K61" s="29"/>
      <c r="L61" s="29"/>
      <c r="M61" s="139"/>
      <c r="N61" s="139"/>
      <c r="O61" s="10"/>
    </row>
    <row r="62" spans="1:15" ht="9.9499999999999993" customHeight="1" x14ac:dyDescent="0.2">
      <c r="A62" s="6"/>
      <c r="B62" s="140" t="s">
        <v>45</v>
      </c>
      <c r="C62" s="140"/>
      <c r="D62" s="140"/>
      <c r="E62" s="140"/>
      <c r="F62" s="140"/>
      <c r="G62" s="140"/>
      <c r="H62" s="140"/>
      <c r="I62" s="140"/>
      <c r="J62" s="140"/>
      <c r="K62" s="140"/>
      <c r="L62" s="140"/>
      <c r="M62" s="140"/>
      <c r="N62" s="140"/>
      <c r="O62" s="10"/>
    </row>
    <row r="63" spans="1:15" ht="9.9499999999999993" customHeight="1" x14ac:dyDescent="0.2">
      <c r="A63" s="6"/>
      <c r="B63" s="140" t="s">
        <v>46</v>
      </c>
      <c r="C63" s="140"/>
      <c r="D63" s="140"/>
      <c r="E63" s="140"/>
      <c r="F63" s="140"/>
      <c r="G63" s="140"/>
      <c r="H63" s="140"/>
      <c r="I63" s="140"/>
      <c r="J63" s="140"/>
      <c r="K63" s="140"/>
      <c r="L63" s="140"/>
      <c r="M63" s="140"/>
      <c r="N63" s="140"/>
      <c r="O63" s="10"/>
    </row>
    <row r="64" spans="1:15" ht="9.9499999999999993" customHeight="1" x14ac:dyDescent="0.2">
      <c r="A64" s="6"/>
      <c r="B64" s="140" t="s">
        <v>47</v>
      </c>
      <c r="C64" s="140"/>
      <c r="D64" s="140"/>
      <c r="E64" s="140"/>
      <c r="F64" s="140"/>
      <c r="G64" s="140"/>
      <c r="H64" s="140"/>
      <c r="I64" s="140"/>
      <c r="J64" s="140"/>
      <c r="K64" s="140"/>
      <c r="L64" s="140"/>
      <c r="M64" s="140"/>
      <c r="N64" s="140"/>
      <c r="O64" s="10"/>
    </row>
    <row r="65" spans="1:15" ht="1.5" customHeight="1" thickBot="1" x14ac:dyDescent="0.25">
      <c r="A65" s="6"/>
      <c r="B65" s="50"/>
      <c r="C65" s="50"/>
      <c r="D65" s="50"/>
      <c r="E65" s="50"/>
      <c r="F65" s="50"/>
      <c r="G65" s="50"/>
      <c r="H65" s="50"/>
      <c r="I65" s="50"/>
      <c r="J65" s="50"/>
      <c r="K65" s="50"/>
      <c r="L65" s="50"/>
      <c r="M65" s="50"/>
      <c r="N65" s="50"/>
      <c r="O65" s="10"/>
    </row>
    <row r="66" spans="1:15" ht="12.75" customHeight="1" thickTop="1" x14ac:dyDescent="0.2">
      <c r="A66" s="6"/>
      <c r="B66" s="51"/>
      <c r="C66" s="51"/>
      <c r="D66" s="51"/>
      <c r="E66" s="51"/>
      <c r="F66" s="51"/>
      <c r="G66" s="51"/>
      <c r="H66" s="51"/>
      <c r="I66" s="51"/>
      <c r="J66" s="52"/>
      <c r="K66" s="52"/>
      <c r="L66" s="52"/>
      <c r="M66" s="52"/>
      <c r="N66" s="52"/>
      <c r="O66" s="10"/>
    </row>
    <row r="67" spans="1:15" x14ac:dyDescent="0.2">
      <c r="A67" s="6"/>
      <c r="B67" s="29" t="s">
        <v>48</v>
      </c>
      <c r="C67" s="144"/>
      <c r="D67" s="145"/>
      <c r="E67" s="145"/>
      <c r="F67" s="145"/>
      <c r="G67" s="27" t="s">
        <v>49</v>
      </c>
      <c r="H67" s="27"/>
      <c r="I67" s="27"/>
      <c r="J67" s="52"/>
      <c r="K67" s="52"/>
      <c r="L67" s="52"/>
      <c r="M67" s="52"/>
      <c r="N67" s="52"/>
      <c r="O67" s="10"/>
    </row>
    <row r="68" spans="1:15" x14ac:dyDescent="0.2">
      <c r="A68" s="6"/>
      <c r="B68" s="29"/>
      <c r="C68" s="53"/>
      <c r="D68" s="54"/>
      <c r="E68" s="54"/>
      <c r="F68" s="27"/>
      <c r="G68" s="27"/>
      <c r="H68" s="27"/>
      <c r="I68" s="27"/>
      <c r="J68" s="52"/>
      <c r="K68" s="52"/>
      <c r="L68" s="52"/>
      <c r="M68" s="52"/>
      <c r="N68" s="52"/>
      <c r="O68" s="10"/>
    </row>
    <row r="69" spans="1:15" x14ac:dyDescent="0.2">
      <c r="A69" s="6"/>
      <c r="B69" s="144"/>
      <c r="C69" s="145"/>
      <c r="D69" s="145"/>
      <c r="E69" s="145"/>
      <c r="F69" s="27" t="s">
        <v>50</v>
      </c>
      <c r="G69" s="27"/>
      <c r="H69" s="27"/>
      <c r="I69" s="27"/>
      <c r="J69" s="52"/>
      <c r="K69" s="52"/>
      <c r="L69" s="52"/>
      <c r="M69" s="52"/>
      <c r="N69" s="52"/>
      <c r="O69" s="10"/>
    </row>
    <row r="70" spans="1:15" x14ac:dyDescent="0.2">
      <c r="A70" s="6"/>
      <c r="B70" s="146" t="s">
        <v>51</v>
      </c>
      <c r="C70" s="110"/>
      <c r="D70" s="110"/>
      <c r="E70" s="110"/>
      <c r="F70" s="110"/>
      <c r="G70" s="29"/>
      <c r="H70" s="29"/>
      <c r="I70" s="29"/>
      <c r="J70" s="51"/>
      <c r="K70" s="51"/>
      <c r="L70" s="51"/>
      <c r="M70" s="51"/>
      <c r="N70" s="51"/>
      <c r="O70" s="10"/>
    </row>
    <row r="71" spans="1:15" x14ac:dyDescent="0.2">
      <c r="A71" s="6"/>
      <c r="B71" s="27" t="s">
        <v>52</v>
      </c>
      <c r="C71" s="27"/>
      <c r="D71" s="27"/>
      <c r="E71" s="27"/>
      <c r="F71" s="27"/>
      <c r="G71" s="27"/>
      <c r="H71" s="27"/>
      <c r="I71" s="27"/>
      <c r="J71" s="27"/>
      <c r="K71" s="27"/>
      <c r="L71" s="27"/>
      <c r="M71" s="27"/>
      <c r="N71" s="27"/>
      <c r="O71" s="10"/>
    </row>
    <row r="72" spans="1:15" x14ac:dyDescent="0.2">
      <c r="A72" s="6"/>
      <c r="B72" s="110" t="s">
        <v>53</v>
      </c>
      <c r="C72" s="110"/>
      <c r="D72" s="110"/>
      <c r="E72" s="110"/>
      <c r="F72" s="29"/>
      <c r="G72" s="29"/>
      <c r="H72" s="29"/>
      <c r="I72" s="29"/>
      <c r="J72" s="27"/>
      <c r="K72" s="27"/>
      <c r="L72" s="27"/>
      <c r="M72" s="27"/>
      <c r="N72" s="27"/>
      <c r="O72" s="10"/>
    </row>
    <row r="73" spans="1:15" x14ac:dyDescent="0.2">
      <c r="A73" s="6"/>
      <c r="B73" s="29" t="s">
        <v>54</v>
      </c>
      <c r="C73" s="144"/>
      <c r="D73" s="145"/>
      <c r="E73" s="145"/>
      <c r="F73" s="145"/>
      <c r="G73" s="29" t="s">
        <v>55</v>
      </c>
      <c r="H73" s="137"/>
      <c r="I73" s="137"/>
      <c r="J73" s="137"/>
      <c r="K73" s="137"/>
      <c r="L73" s="137"/>
      <c r="M73" s="137"/>
      <c r="N73" s="137"/>
      <c r="O73" s="10"/>
    </row>
    <row r="74" spans="1:15" x14ac:dyDescent="0.2">
      <c r="A74" s="6"/>
      <c r="B74" s="29"/>
      <c r="C74" s="55"/>
      <c r="D74" s="27"/>
      <c r="E74" s="27"/>
      <c r="F74" s="27"/>
      <c r="G74" s="29"/>
      <c r="H74" s="56"/>
      <c r="I74" s="56"/>
      <c r="J74" s="56"/>
      <c r="K74" s="57"/>
      <c r="L74" s="57"/>
      <c r="M74" s="56"/>
      <c r="N74" s="56"/>
      <c r="O74" s="10"/>
    </row>
    <row r="75" spans="1:15" x14ac:dyDescent="0.2">
      <c r="A75" s="6"/>
      <c r="B75" s="110" t="s">
        <v>56</v>
      </c>
      <c r="C75" s="110"/>
      <c r="D75" s="110"/>
      <c r="E75" s="110"/>
      <c r="F75" s="27" t="s">
        <v>57</v>
      </c>
      <c r="G75" s="137"/>
      <c r="H75" s="137"/>
      <c r="I75" s="137"/>
      <c r="J75" s="137"/>
      <c r="K75" s="27" t="s">
        <v>58</v>
      </c>
      <c r="L75" s="27"/>
      <c r="M75" s="141"/>
      <c r="N75" s="141"/>
      <c r="O75" s="10"/>
    </row>
    <row r="76" spans="1:15" x14ac:dyDescent="0.2">
      <c r="A76" s="6"/>
      <c r="B76" s="27"/>
      <c r="C76" s="27"/>
      <c r="D76" s="27"/>
      <c r="E76" s="27"/>
      <c r="F76" s="27"/>
      <c r="G76" s="58"/>
      <c r="H76" s="58"/>
      <c r="I76" s="58"/>
      <c r="J76" s="58"/>
      <c r="K76" s="27"/>
      <c r="L76" s="27"/>
      <c r="M76" s="59"/>
      <c r="N76" s="59"/>
      <c r="O76" s="10"/>
    </row>
    <row r="77" spans="1:15" x14ac:dyDescent="0.2">
      <c r="A77" s="6"/>
      <c r="B77" s="27"/>
      <c r="C77" s="142" t="s">
        <v>59</v>
      </c>
      <c r="D77" s="142"/>
      <c r="E77" s="142"/>
      <c r="F77" s="142"/>
      <c r="G77" s="142"/>
      <c r="H77" s="142"/>
      <c r="I77" s="142"/>
      <c r="J77" s="142"/>
      <c r="K77" s="142"/>
      <c r="L77" s="142"/>
      <c r="M77" s="142"/>
      <c r="N77" s="59"/>
      <c r="O77" s="10"/>
    </row>
    <row r="78" spans="1:15" ht="1.5" customHeight="1" thickBot="1" x14ac:dyDescent="0.25">
      <c r="A78" s="61"/>
      <c r="B78" s="62"/>
      <c r="C78" s="63"/>
      <c r="D78" s="63"/>
      <c r="E78" s="63"/>
      <c r="F78" s="63"/>
      <c r="G78" s="63"/>
      <c r="H78" s="63"/>
      <c r="I78" s="63"/>
      <c r="J78" s="63"/>
      <c r="K78" s="63"/>
      <c r="L78" s="63"/>
      <c r="M78" s="63"/>
      <c r="N78" s="64"/>
      <c r="O78" s="65"/>
    </row>
    <row r="79" spans="1:15" ht="13.5" thickTop="1" x14ac:dyDescent="0.2">
      <c r="A79" s="29"/>
      <c r="J79" s="66"/>
      <c r="K79" s="29"/>
      <c r="L79" s="29"/>
      <c r="M79" s="143"/>
      <c r="N79" s="110"/>
      <c r="O79" s="29"/>
    </row>
    <row r="80" spans="1:15" x14ac:dyDescent="0.2">
      <c r="A80" s="29"/>
      <c r="J80" s="29"/>
      <c r="K80" s="29"/>
      <c r="L80" s="29"/>
      <c r="M80" s="29"/>
      <c r="N80" s="29"/>
      <c r="O80" s="29"/>
    </row>
    <row r="81" spans="1:15" ht="14.25" customHeight="1" x14ac:dyDescent="0.2">
      <c r="A81" s="29"/>
      <c r="J81" s="60"/>
      <c r="K81" s="60"/>
      <c r="L81" s="60"/>
      <c r="M81" s="60"/>
      <c r="N81" s="60"/>
      <c r="O81" s="29"/>
    </row>
    <row r="82" spans="1:15" ht="16.5" customHeight="1" x14ac:dyDescent="0.2"/>
  </sheetData>
  <sheetProtection password="CE95" sheet="1" objects="1" scenarios="1" selectLockedCells="1"/>
  <mergeCells count="138">
    <mergeCell ref="B63:N63"/>
    <mergeCell ref="B64:N64"/>
    <mergeCell ref="C67:F67"/>
    <mergeCell ref="B69:E69"/>
    <mergeCell ref="C77:M77"/>
    <mergeCell ref="M79:N79"/>
    <mergeCell ref="B70:F70"/>
    <mergeCell ref="B72:E72"/>
    <mergeCell ref="C73:F73"/>
    <mergeCell ref="H73:N73"/>
    <mergeCell ref="B75:E75"/>
    <mergeCell ref="G75:J75"/>
    <mergeCell ref="M75:N75"/>
    <mergeCell ref="B55:I55"/>
    <mergeCell ref="B56:K56"/>
    <mergeCell ref="M56:N56"/>
    <mergeCell ref="B58:K58"/>
    <mergeCell ref="M58:N58"/>
    <mergeCell ref="B60:H60"/>
    <mergeCell ref="M60:N60"/>
    <mergeCell ref="M61:N61"/>
    <mergeCell ref="B62:N62"/>
    <mergeCell ref="B48:H48"/>
    <mergeCell ref="M48:N48"/>
    <mergeCell ref="B50:K50"/>
    <mergeCell ref="M50:N50"/>
    <mergeCell ref="B51:K51"/>
    <mergeCell ref="E52:F52"/>
    <mergeCell ref="B53:H53"/>
    <mergeCell ref="M53:N53"/>
    <mergeCell ref="M54:N54"/>
    <mergeCell ref="B43:H43"/>
    <mergeCell ref="J43:K43"/>
    <mergeCell ref="M43:N43"/>
    <mergeCell ref="B45:H45"/>
    <mergeCell ref="B46:D46"/>
    <mergeCell ref="E46:F46"/>
    <mergeCell ref="J46:K46"/>
    <mergeCell ref="M46:N46"/>
    <mergeCell ref="C47:D47"/>
    <mergeCell ref="E47:F47"/>
    <mergeCell ref="J47:K47"/>
    <mergeCell ref="B39:H39"/>
    <mergeCell ref="J39:K39"/>
    <mergeCell ref="M39:N39"/>
    <mergeCell ref="B40:D40"/>
    <mergeCell ref="E40:F40"/>
    <mergeCell ref="J40:K40"/>
    <mergeCell ref="M40:N40"/>
    <mergeCell ref="B41:H41"/>
    <mergeCell ref="J41:K41"/>
    <mergeCell ref="M41:N41"/>
    <mergeCell ref="J35:K35"/>
    <mergeCell ref="M35:N35"/>
    <mergeCell ref="B36:H36"/>
    <mergeCell ref="J36:K36"/>
    <mergeCell ref="M36:N36"/>
    <mergeCell ref="J37:K37"/>
    <mergeCell ref="M37:N37"/>
    <mergeCell ref="B38:H38"/>
    <mergeCell ref="J38:K38"/>
    <mergeCell ref="M38:N38"/>
    <mergeCell ref="B32:H32"/>
    <mergeCell ref="J32:K32"/>
    <mergeCell ref="M32:N32"/>
    <mergeCell ref="B33:H33"/>
    <mergeCell ref="J33:K33"/>
    <mergeCell ref="M33:N33"/>
    <mergeCell ref="B34:H34"/>
    <mergeCell ref="J34:K34"/>
    <mergeCell ref="M34:N34"/>
    <mergeCell ref="B28:K28"/>
    <mergeCell ref="M28:N28"/>
    <mergeCell ref="J29:K29"/>
    <mergeCell ref="M29:N29"/>
    <mergeCell ref="J30:K30"/>
    <mergeCell ref="M30:N30"/>
    <mergeCell ref="B31:H31"/>
    <mergeCell ref="J31:K31"/>
    <mergeCell ref="M31:N31"/>
    <mergeCell ref="B24:H24"/>
    <mergeCell ref="J24:K24"/>
    <mergeCell ref="M24:N24"/>
    <mergeCell ref="B25:H25"/>
    <mergeCell ref="J25:K25"/>
    <mergeCell ref="M25:N25"/>
    <mergeCell ref="J26:K26"/>
    <mergeCell ref="M26:N26"/>
    <mergeCell ref="B27:D27"/>
    <mergeCell ref="E27:F27"/>
    <mergeCell ref="J27:K27"/>
    <mergeCell ref="M27:N27"/>
    <mergeCell ref="J20:K20"/>
    <mergeCell ref="M20:N20"/>
    <mergeCell ref="B21:H21"/>
    <mergeCell ref="J21:K21"/>
    <mergeCell ref="M21:N21"/>
    <mergeCell ref="B22:H22"/>
    <mergeCell ref="J22:K22"/>
    <mergeCell ref="M22:N22"/>
    <mergeCell ref="B23:H23"/>
    <mergeCell ref="J23:K23"/>
    <mergeCell ref="M23:N23"/>
    <mergeCell ref="B15:C15"/>
    <mergeCell ref="D15:J15"/>
    <mergeCell ref="K15:K16"/>
    <mergeCell ref="M15:N16"/>
    <mergeCell ref="B16:C16"/>
    <mergeCell ref="D16:J16"/>
    <mergeCell ref="B17:J17"/>
    <mergeCell ref="B19:H19"/>
    <mergeCell ref="J19:K19"/>
    <mergeCell ref="M19:N19"/>
    <mergeCell ref="M10:N10"/>
    <mergeCell ref="B11:C11"/>
    <mergeCell ref="D11:J11"/>
    <mergeCell ref="K11:K12"/>
    <mergeCell ref="M11:N12"/>
    <mergeCell ref="B12:C12"/>
    <mergeCell ref="D12:J12"/>
    <mergeCell ref="B13:C13"/>
    <mergeCell ref="D13:J13"/>
    <mergeCell ref="K13:K14"/>
    <mergeCell ref="M13:N14"/>
    <mergeCell ref="B14:C14"/>
    <mergeCell ref="D14:J14"/>
    <mergeCell ref="D1:K1"/>
    <mergeCell ref="D2:K2"/>
    <mergeCell ref="B3:N3"/>
    <mergeCell ref="B4:N4"/>
    <mergeCell ref="B5:N5"/>
    <mergeCell ref="B6:N7"/>
    <mergeCell ref="B8:G8"/>
    <mergeCell ref="H8:N8"/>
    <mergeCell ref="B9:D9"/>
    <mergeCell ref="E9:G9"/>
    <mergeCell ref="H9:K9"/>
    <mergeCell ref="L9:N9"/>
  </mergeCells>
  <dataValidations count="5">
    <dataValidation type="decimal" operator="greaterThanOrEqual" allowBlank="1" showInputMessage="1" showErrorMessage="1" error="Collections in areas other than the pit must be entered as a positive number, greater than zero (0)." sqref="J23:L23">
      <formula1>0</formula1>
    </dataValidation>
    <dataValidation type="decimal" operator="lessThanOrEqual" allowBlank="1" showInputMessage="1" showErrorMessage="1" error="Cage credit issued must be entered as a negative number, less than zero (0)." sqref="J22:L22">
      <formula1>0</formula1>
    </dataValidation>
    <dataValidation type="decimal" operator="lessThanOrEqual" allowBlank="1" showInputMessage="1" showErrorMessage="1" error="You must enter your estimated payment as a negative." sqref="L40">
      <formula1>0</formula1>
    </dataValidation>
    <dataValidation type="decimal" allowBlank="1" showInputMessage="1" showErrorMessage="1" errorTitle="Incorrect Value " error="The CREDIT from PRIOR PERIOD must be entered as an absolute value, greater than zero (0).  _x000a__x000a_In addition, the CREDIT from PRIOR PERIOD must not exceed the SUBTOTAL [Line 8]._x000a_" sqref="E46:F46">
      <formula1>0</formula1>
      <formula2>M43</formula2>
    </dataValidation>
    <dataValidation type="decimal" allowBlank="1" showInputMessage="1" showErrorMessage="1" errorTitle="Incorrect Value " error="The CREDIT from PRIOR PERIOD must be entered as an absolute value, greater than zero (0).  _x000a__x000a_In addition, the CREDIT from PRIOR PERIOD must not exceed the SUBTOTAL [Line 8]._x000a_" sqref="E27:F27">
      <formula1>0</formula1>
      <formula2>M19+M25</formula2>
    </dataValidation>
  </dataValidations>
  <printOptions horizontalCentered="1" verticalCentered="1"/>
  <pageMargins left="0.1" right="0.1" top="0.38" bottom="0.38" header="0.5" footer="0.5"/>
  <pageSetup paperSize="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NGC-01 </vt:lpstr>
      <vt:lpstr>NGC-01 (Advance Payment Only)</vt:lpstr>
      <vt:lpstr>'NGC-01 '!Print_Area</vt:lpstr>
      <vt:lpstr>'NGC-01 (Advance Payment Only)'!Print_Area</vt:lpstr>
    </vt:vector>
  </TitlesOfParts>
  <Company>Gaming Control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Creon, Kimberly</dc:creator>
  <cp:lastModifiedBy>Creon, Kimberly</cp:lastModifiedBy>
  <cp:lastPrinted>2018-04-24T18:17:31Z</cp:lastPrinted>
  <dcterms:created xsi:type="dcterms:W3CDTF">2015-06-30T22:06:55Z</dcterms:created>
  <dcterms:modified xsi:type="dcterms:W3CDTF">2020-10-27T21:20:39Z</dcterms:modified>
</cp:coreProperties>
</file>